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675"/>
  </bookViews>
  <sheets>
    <sheet name="Форма 1" sheetId="5" r:id="rId1"/>
    <sheet name="Коды программ" sheetId="4" r:id="rId2"/>
  </sheets>
  <calcPr calcId="152511"/>
</workbook>
</file>

<file path=xl/calcChain.xml><?xml version="1.0" encoding="utf-8"?>
<calcChain xmlns="http://schemas.openxmlformats.org/spreadsheetml/2006/main">
  <c r="AH47" i="5" l="1"/>
  <c r="AG47" i="5"/>
  <c r="AF47" i="5"/>
  <c r="AE47" i="5"/>
  <c r="AD47" i="5"/>
  <c r="AC47" i="5"/>
  <c r="AB47" i="5"/>
  <c r="AA47" i="5"/>
  <c r="Z47" i="5"/>
  <c r="Y47" i="5"/>
  <c r="X47" i="5"/>
  <c r="W47" i="5"/>
  <c r="V47" i="5"/>
  <c r="U47" i="5"/>
  <c r="T47" i="5"/>
  <c r="S47" i="5"/>
  <c r="R47" i="5"/>
  <c r="Q47" i="5"/>
  <c r="P47" i="5"/>
  <c r="O47" i="5"/>
  <c r="N47" i="5"/>
  <c r="M47" i="5"/>
  <c r="L47" i="5"/>
  <c r="K47" i="5"/>
  <c r="J47" i="5"/>
  <c r="I47" i="5"/>
  <c r="AJ27" i="5" l="1"/>
  <c r="AJ28" i="5"/>
  <c r="AJ29" i="5"/>
  <c r="AJ30" i="5"/>
  <c r="AJ31" i="5"/>
  <c r="AJ32" i="5"/>
  <c r="AJ33" i="5"/>
  <c r="AJ34" i="5"/>
  <c r="AJ35" i="5"/>
  <c r="AJ36" i="5"/>
  <c r="AJ37" i="5"/>
  <c r="AJ38" i="5"/>
  <c r="AJ39" i="5"/>
  <c r="AJ40" i="5"/>
  <c r="AJ41" i="5"/>
  <c r="AJ42" i="5"/>
  <c r="AJ43" i="5"/>
  <c r="AJ44" i="5"/>
  <c r="AJ45" i="5"/>
  <c r="AJ46" i="5"/>
  <c r="F43" i="5" l="1"/>
  <c r="F44" i="5"/>
  <c r="F45" i="5"/>
  <c r="F46" i="5"/>
  <c r="F38" i="5"/>
  <c r="F39" i="5"/>
  <c r="F40" i="5"/>
  <c r="F41" i="5"/>
  <c r="F42" i="5"/>
  <c r="F33" i="5"/>
  <c r="F34" i="5"/>
  <c r="F35" i="5"/>
  <c r="F36" i="5"/>
  <c r="F37" i="5"/>
  <c r="F30" i="5" l="1"/>
  <c r="F31" i="5"/>
  <c r="F27" i="5"/>
  <c r="F28" i="5"/>
  <c r="F29" i="5"/>
  <c r="F32" i="5"/>
  <c r="F11" i="5" l="1"/>
  <c r="F10" i="5"/>
  <c r="F9" i="5"/>
  <c r="F8" i="5"/>
  <c r="AJ7" i="5" l="1"/>
  <c r="AJ8" i="5"/>
  <c r="AJ9" i="5"/>
  <c r="AJ10" i="5"/>
  <c r="AJ11" i="5"/>
  <c r="AJ12" i="5"/>
  <c r="AJ13" i="5"/>
  <c r="AJ14" i="5"/>
  <c r="AJ15" i="5"/>
  <c r="AJ16" i="5"/>
  <c r="AJ17" i="5"/>
  <c r="AJ18" i="5"/>
  <c r="AJ19" i="5"/>
  <c r="AJ20" i="5"/>
  <c r="AJ21" i="5"/>
  <c r="AJ22" i="5"/>
  <c r="AJ23" i="5"/>
  <c r="AJ24" i="5"/>
  <c r="AJ25" i="5"/>
  <c r="AJ26" i="5"/>
  <c r="F26" i="5"/>
  <c r="F25" i="5"/>
  <c r="F24" i="5"/>
  <c r="F23" i="5"/>
  <c r="F22" i="5"/>
  <c r="F21" i="5"/>
  <c r="F20" i="5"/>
  <c r="F19" i="5"/>
  <c r="F18" i="5"/>
  <c r="F17" i="5"/>
  <c r="F7" i="5"/>
  <c r="F12" i="5"/>
  <c r="F13" i="5"/>
  <c r="F14" i="5"/>
  <c r="F15" i="5"/>
  <c r="F16" i="5"/>
  <c r="AJ47" i="5" l="1"/>
  <c r="AJ48" i="5"/>
  <c r="AJ49" i="5"/>
  <c r="AJ50" i="5"/>
  <c r="AJ51" i="5"/>
</calcChain>
</file>

<file path=xl/sharedStrings.xml><?xml version="1.0" encoding="utf-8"?>
<sst xmlns="http://schemas.openxmlformats.org/spreadsheetml/2006/main" count="1529" uniqueCount="1352">
  <si>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</si>
  <si>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</si>
  <si>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</si>
  <si>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</si>
  <si>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</si>
  <si>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</si>
  <si>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</si>
  <si>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</si>
  <si>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</si>
  <si>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</si>
  <si>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</si>
  <si>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</si>
  <si>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</si>
  <si>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</si>
  <si>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</si>
  <si>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</si>
  <si>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</si>
  <si>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</si>
  <si>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</si>
  <si>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</si>
  <si>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</si>
  <si>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</si>
  <si>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</si>
  <si>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</si>
  <si>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</si>
  <si>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</si>
  <si>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</si>
  <si>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</si>
  <si>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</si>
  <si>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</si>
  <si>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</si>
  <si>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</si>
  <si>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</si>
  <si>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</si>
  <si>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</si>
  <si>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</si>
  <si>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</si>
  <si>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</si>
  <si>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</si>
  <si>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</si>
  <si>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</si>
  <si>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</si>
  <si>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</si>
  <si>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</si>
  <si>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</si>
  <si>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</si>
  <si>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</si>
  <si>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</si>
  <si>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</si>
  <si>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</si>
  <si>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</si>
  <si>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</si>
  <si>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</si>
  <si>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</si>
  <si>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</si>
  <si>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</si>
  <si>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</si>
  <si>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</si>
  <si>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</si>
  <si>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</si>
  <si>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</si>
  <si>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</si>
  <si>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</si>
  <si>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</si>
  <si>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</si>
  <si>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</si>
  <si>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</si>
  <si>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</si>
  <si>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</si>
  <si>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</si>
  <si>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</si>
  <si>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</si>
  <si>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</si>
  <si>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</si>
  <si>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</si>
  <si>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</si>
  <si>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</si>
  <si>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</si>
  <si>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</si>
  <si>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</si>
  <si>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</si>
  <si>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</si>
  <si>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</si>
  <si>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</si>
  <si>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</si>
  <si>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</si>
  <si>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</si>
  <si>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</si>
  <si>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</si>
  <si>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</si>
  <si>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</si>
  <si>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</si>
  <si>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</si>
  <si>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</si>
  <si>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</si>
  <si>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</si>
  <si>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</si>
  <si>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</si>
  <si>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</si>
  <si>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</si>
  <si>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</si>
  <si>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</si>
  <si>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</si>
  <si>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</si>
  <si>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</si>
  <si>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</si>
  <si>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</si>
  <si>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</si>
  <si>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</si>
  <si>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</si>
  <si>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</si>
  <si>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</si>
  <si>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</si>
  <si>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</si>
  <si>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</si>
  <si>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</si>
  <si>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</si>
  <si>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</si>
  <si>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</si>
  <si>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</si>
  <si>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</si>
  <si>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</si>
  <si>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</si>
  <si>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</si>
  <si>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</si>
  <si>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</si>
  <si>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</si>
  <si>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</si>
  <si>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</si>
  <si>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</si>
  <si>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</si>
  <si>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</si>
  <si>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</si>
  <si>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</si>
  <si>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</si>
  <si>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</si>
  <si>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</si>
  <si>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</si>
  <si>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</si>
  <si>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</si>
  <si>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</si>
  <si>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</si>
  <si>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</si>
  <si>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</si>
  <si>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</si>
  <si>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</si>
  <si>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</si>
  <si>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</si>
  <si>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</si>
  <si>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</si>
  <si>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</si>
  <si>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</si>
  <si>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</si>
  <si>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</si>
  <si>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</si>
  <si>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</si>
  <si>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</si>
  <si>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</si>
  <si>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</si>
  <si>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</si>
  <si>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</si>
  <si>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</si>
  <si>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</si>
  <si>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</si>
  <si>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</si>
  <si>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</si>
  <si>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</si>
  <si>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</si>
  <si>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</si>
  <si>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</si>
  <si>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</si>
  <si>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</si>
  <si>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</si>
  <si>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</si>
  <si>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</si>
  <si>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</si>
  <si>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</si>
  <si>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</si>
  <si>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</si>
  <si>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</si>
  <si>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</si>
  <si>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</si>
  <si>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</si>
  <si>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</si>
  <si>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</si>
  <si>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</si>
  <si>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</si>
  <si>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</si>
  <si>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</si>
  <si>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</si>
  <si>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</si>
  <si>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</si>
  <si>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</si>
  <si>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</si>
  <si>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</si>
  <si>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</si>
  <si>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</si>
  <si>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</si>
  <si>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</si>
  <si>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</si>
  <si>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</si>
  <si>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</si>
  <si>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</si>
  <si>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</si>
  <si>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</si>
  <si>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</si>
  <si>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</si>
  <si>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</si>
  <si>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</si>
  <si>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</si>
  <si>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</si>
  <si>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</si>
  <si>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</si>
  <si>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</si>
  <si>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</si>
  <si>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</si>
  <si>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</si>
  <si>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</si>
  <si>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</si>
  <si>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</si>
  <si>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</si>
  <si>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</si>
  <si>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</si>
  <si>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</si>
  <si>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</si>
  <si>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</si>
  <si>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</si>
  <si>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</si>
  <si>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</si>
  <si>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</si>
  <si>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</si>
  <si>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</si>
  <si>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</si>
  <si>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</si>
  <si>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</si>
  <si>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</si>
  <si>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</si>
  <si>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</si>
  <si>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</si>
  <si>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</si>
  <si>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</si>
  <si>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</si>
  <si>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</si>
  <si>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</si>
  <si>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</si>
  <si>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</si>
  <si>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</si>
  <si>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</si>
  <si>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</si>
  <si>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</si>
  <si>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</si>
  <si>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</si>
  <si>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</si>
  <si>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</si>
  <si>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</si>
  <si>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</si>
  <si>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</si>
  <si>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</si>
  <si>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</si>
  <si>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</si>
  <si>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</si>
  <si>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</si>
  <si>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</si>
  <si>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</si>
  <si>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</si>
  <si>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</si>
  <si>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</si>
  <si>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</si>
  <si>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</si>
  <si>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</si>
  <si>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</si>
  <si>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</si>
  <si>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</si>
  <si>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</si>
  <si>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</si>
  <si>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</si>
  <si>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</si>
  <si>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</si>
  <si>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</si>
  <si>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</si>
  <si>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</si>
  <si>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</si>
  <si>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</si>
  <si>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</si>
  <si>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</si>
  <si>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</si>
  <si>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</si>
  <si>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</si>
  <si>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</si>
  <si>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</si>
  <si>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</si>
  <si>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</si>
  <si>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</si>
  <si>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</si>
  <si>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</si>
  <si>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</si>
  <si>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</si>
  <si>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</si>
  <si>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</si>
  <si>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</si>
  <si>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</si>
  <si>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</si>
  <si>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</si>
  <si>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</si>
  <si>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</si>
  <si>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</si>
  <si>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</si>
  <si>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</si>
  <si>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</si>
  <si>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</si>
  <si>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</si>
  <si>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</si>
  <si>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</si>
  <si>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</si>
  <si>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</si>
  <si>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</si>
  <si>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</si>
  <si>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</si>
  <si>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</si>
  <si>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</si>
  <si>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</si>
  <si>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</si>
  <si>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</si>
  <si>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</si>
  <si>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</si>
  <si>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</si>
  <si>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</si>
  <si>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</si>
  <si>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</si>
  <si>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</si>
  <si>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</si>
  <si>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</si>
  <si>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</si>
  <si>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</si>
  <si>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</si>
  <si>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</si>
  <si>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</si>
  <si>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</si>
  <si>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</si>
  <si>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</si>
  <si>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</si>
  <si>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</si>
  <si>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</si>
  <si>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</si>
  <si>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</si>
  <si>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</si>
  <si>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</si>
  <si>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</si>
  <si>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</si>
  <si>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</si>
  <si>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</si>
  <si>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</si>
  <si>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</si>
  <si>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</si>
  <si>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</si>
  <si>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</si>
  <si>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</si>
  <si>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</si>
  <si>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</si>
  <si>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</si>
  <si>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</si>
  <si>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</si>
  <si>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</si>
  <si>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</si>
  <si>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</si>
  <si>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</si>
  <si>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</si>
  <si>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</si>
  <si>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</si>
  <si>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</si>
  <si>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</si>
  <si>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</si>
  <si>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</si>
  <si>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</si>
  <si>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</si>
  <si>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</si>
  <si>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</si>
  <si>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</si>
  <si>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</si>
  <si>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</si>
  <si>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</si>
  <si>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</si>
  <si>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</si>
  <si>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</si>
  <si>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</si>
  <si>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</si>
  <si>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</si>
  <si>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</si>
  <si>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</si>
  <si>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</si>
  <si>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</si>
  <si>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</si>
  <si>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</si>
  <si>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</si>
  <si>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</si>
  <si>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</si>
  <si>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</si>
  <si>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</si>
  <si>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</si>
  <si>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</si>
  <si>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</si>
  <si>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</si>
  <si>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</si>
  <si>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</si>
  <si>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</si>
  <si>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</si>
  <si>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</si>
  <si>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</si>
  <si>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</si>
  <si>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</si>
  <si>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</si>
  <si>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</si>
  <si>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</si>
  <si>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</si>
  <si>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</si>
  <si>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</si>
  <si>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</si>
  <si>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</si>
  <si>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</si>
  <si>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</si>
  <si>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</si>
  <si>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</si>
  <si>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</si>
  <si>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</si>
  <si>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</si>
  <si>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</si>
  <si>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</si>
  <si>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</si>
  <si>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</si>
  <si>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</si>
  <si>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</si>
  <si>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</si>
  <si>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</si>
  <si>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</si>
  <si>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</si>
  <si>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</si>
  <si>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</si>
  <si>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</si>
  <si>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</si>
  <si>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</si>
  <si>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</si>
  <si>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</si>
  <si>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</si>
  <si>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</si>
  <si>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</si>
  <si>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</si>
  <si>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</si>
  <si>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</si>
  <si>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</si>
  <si>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</si>
  <si>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</si>
  <si>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</si>
  <si>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</si>
  <si>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</si>
  <si>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</si>
  <si>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</si>
  <si>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</si>
  <si>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</si>
  <si>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</si>
  <si>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</si>
  <si>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</si>
  <si>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</si>
  <si>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</si>
  <si>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</si>
  <si>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</si>
  <si>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</si>
  <si>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</si>
  <si>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</si>
  <si>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</si>
  <si>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</si>
  <si>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</si>
  <si>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</si>
  <si>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</si>
  <si>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</si>
  <si>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</si>
  <si>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</si>
  <si>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</si>
  <si>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</si>
  <si>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</si>
  <si>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</si>
  <si>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</si>
  <si>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</si>
  <si>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</si>
  <si>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</si>
  <si>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</si>
  <si>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</si>
  <si>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</si>
  <si>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</si>
  <si>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</si>
  <si>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</si>
  <si>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</si>
  <si>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</si>
  <si>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</si>
  <si>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</si>
  <si>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</si>
  <si>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</si>
  <si>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</si>
  <si>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</si>
  <si>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</si>
  <si>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</si>
  <si>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</si>
  <si>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</si>
  <si>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</si>
  <si>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</si>
  <si>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</si>
  <si>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</si>
  <si>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</si>
  <si>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</si>
  <si>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</si>
  <si>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</si>
  <si>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</si>
  <si>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</si>
  <si>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</si>
  <si>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</si>
  <si>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</si>
  <si>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</si>
  <si>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</si>
  <si>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</si>
  <si>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</si>
  <si>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</si>
  <si>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</si>
  <si>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</si>
  <si>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</si>
  <si>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</si>
  <si>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</si>
  <si>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</si>
  <si>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</si>
  <si>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</si>
  <si>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</si>
  <si>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</si>
  <si>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</si>
  <si>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</si>
  <si>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</si>
  <si>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</si>
  <si>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</si>
  <si>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</si>
  <si>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</si>
  <si>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</si>
  <si>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</si>
  <si>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</si>
  <si>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</si>
  <si>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</si>
  <si>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</si>
  <si>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</si>
  <si>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</si>
  <si>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</si>
  <si>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</si>
  <si>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</si>
  <si>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</si>
  <si>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</si>
  <si>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</si>
  <si>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</si>
  <si>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</si>
  <si>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</si>
  <si>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</si>
  <si>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</si>
  <si>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</si>
  <si>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</si>
  <si>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</si>
  <si>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</si>
  <si>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</si>
  <si>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</si>
  <si>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</si>
  <si>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</si>
  <si>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</si>
  <si>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</si>
  <si>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</si>
  <si>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</si>
  <si>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</si>
  <si>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</si>
  <si>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</si>
  <si>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</si>
  <si>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</si>
  <si>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</si>
  <si>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</si>
  <si>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</si>
  <si>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</si>
  <si>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</si>
  <si>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</si>
  <si>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</si>
  <si>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</si>
  <si>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</si>
  <si>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</si>
  <si>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</si>
  <si>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</si>
  <si>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</si>
  <si>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</si>
  <si>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</si>
  <si>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</si>
  <si>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</si>
  <si>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</si>
  <si>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</si>
  <si>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</si>
  <si>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</si>
  <si>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</si>
  <si>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</si>
  <si>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</si>
  <si>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</si>
  <si>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</si>
  <si>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</si>
  <si>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</si>
  <si>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</si>
  <si>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</si>
  <si>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</si>
  <si>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</si>
  <si>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</si>
  <si>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</si>
  <si>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</si>
  <si>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</si>
  <si>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</si>
  <si>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</si>
  <si>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</si>
  <si>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</si>
  <si>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</si>
  <si>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</si>
  <si>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</si>
  <si>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</si>
  <si>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</si>
  <si>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</si>
  <si>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</si>
  <si>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</si>
  <si>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</si>
  <si>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</si>
  <si>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</si>
  <si>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</si>
  <si>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</si>
  <si>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</si>
  <si>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</si>
  <si>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</si>
  <si>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</si>
  <si>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</si>
  <si>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</si>
  <si>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</si>
  <si>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</si>
  <si>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</si>
  <si>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</si>
  <si>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</si>
  <si>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</si>
  <si>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</si>
  <si>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</si>
  <si>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</si>
  <si>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</si>
  <si>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</si>
  <si>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</si>
  <si>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</si>
  <si>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</si>
  <si>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</si>
  <si>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</si>
  <si>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</si>
  <si>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</si>
  <si>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</si>
  <si>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</si>
  <si>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</si>
  <si>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</si>
  <si>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</si>
  <si>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</si>
  <si>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</si>
  <si>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</si>
  <si>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</si>
  <si>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</si>
  <si>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</si>
  <si>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</si>
  <si>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</si>
  <si>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</si>
  <si>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</si>
  <si>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</si>
  <si>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</si>
  <si>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</si>
  <si>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</si>
  <si>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</si>
  <si>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</si>
  <si>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</si>
  <si>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</si>
  <si>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</si>
  <si>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</si>
  <si>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</si>
  <si>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</si>
  <si>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</si>
  <si>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</si>
  <si>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</si>
  <si>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</si>
  <si>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</si>
  <si>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</si>
  <si>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</si>
  <si>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</si>
  <si>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</si>
  <si>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</si>
  <si>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</si>
  <si>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</si>
  <si>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</si>
  <si>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</si>
  <si>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</si>
  <si>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</si>
  <si>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</si>
  <si>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</si>
  <si>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</si>
  <si>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</si>
  <si>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</si>
  <si>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</si>
  <si>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</si>
  <si>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</si>
  <si>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</si>
  <si>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</si>
  <si>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</si>
  <si>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</si>
  <si>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</si>
  <si>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</si>
  <si>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</si>
  <si>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</si>
  <si>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</si>
  <si>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</si>
  <si>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</si>
  <si>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</si>
  <si>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</si>
  <si>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</si>
  <si>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</si>
  <si>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</si>
  <si>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</si>
  <si>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</si>
  <si>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</si>
  <si>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</si>
  <si>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</si>
  <si>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</si>
  <si>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</si>
  <si>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</si>
  <si>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</si>
  <si>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</si>
  <si>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</si>
  <si>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</si>
  <si>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</si>
  <si>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</si>
  <si>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</si>
  <si>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</si>
  <si>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</si>
  <si>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</si>
  <si>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</si>
  <si>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</si>
  <si>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</si>
  <si>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</si>
  <si>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</si>
  <si>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</si>
  <si>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</si>
  <si>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</si>
  <si>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</si>
  <si>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</si>
  <si>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</si>
  <si>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</si>
  <si>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</si>
  <si>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</si>
  <si>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</si>
  <si>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</si>
  <si>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</si>
  <si>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</si>
  <si>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</si>
  <si>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</si>
  <si>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</si>
  <si>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</si>
  <si>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</si>
  <si>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</si>
  <si>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</si>
  <si>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</si>
  <si>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</si>
  <si>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</si>
  <si>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</si>
  <si>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</si>
  <si>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</si>
  <si>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</si>
  <si>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</si>
  <si>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</si>
  <si>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</si>
  <si>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</si>
  <si>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</si>
  <si>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</si>
  <si>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</si>
  <si>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</si>
  <si>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</si>
  <si>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</si>
  <si>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</si>
  <si>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</si>
  <si>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</si>
  <si>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</si>
  <si>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</si>
  <si>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</si>
  <si>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</si>
  <si>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</si>
  <si>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</si>
  <si>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</si>
  <si>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</si>
  <si>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</si>
  <si>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</si>
  <si>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</si>
  <si>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</si>
  <si>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</si>
  <si>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</si>
  <si>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</si>
  <si>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</si>
  <si>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</si>
  <si>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</si>
  <si>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</si>
  <si>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</si>
  <si>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</si>
  <si>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</si>
  <si>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</si>
  <si>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</si>
  <si>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</si>
  <si>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</si>
  <si>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</si>
  <si>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</si>
  <si>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</si>
  <si>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</si>
  <si>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</si>
  <si>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</si>
  <si>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</si>
  <si>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</si>
  <si>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</si>
  <si>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</si>
  <si>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</si>
  <si>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</si>
  <si>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</si>
  <si>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</si>
  <si>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</si>
  <si>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</si>
  <si>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</si>
  <si>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</si>
  <si>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</si>
  <si>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</si>
  <si>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</si>
  <si>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</si>
  <si>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</si>
  <si>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</si>
  <si>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</si>
  <si>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</si>
  <si>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</si>
  <si>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</si>
  <si>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</si>
  <si>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</si>
  <si>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</si>
  <si>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</si>
  <si>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</si>
  <si>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</si>
  <si>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</si>
  <si>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</si>
  <si>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</si>
  <si>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</si>
  <si>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</si>
  <si>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</si>
  <si>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</si>
  <si>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</si>
  <si>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</si>
  <si>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</si>
  <si>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</si>
  <si>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</si>
  <si>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</si>
  <si>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</si>
  <si>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</si>
  <si>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</si>
  <si>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</si>
  <si>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</si>
  <si>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</si>
  <si>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</si>
  <si>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</si>
  <si>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</si>
  <si>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</si>
  <si>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</si>
  <si>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</si>
  <si>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</si>
  <si>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</si>
  <si>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</si>
  <si>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</si>
  <si>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</si>
  <si>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</si>
  <si>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</si>
  <si>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</si>
  <si>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</si>
  <si>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</si>
  <si>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</si>
  <si>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</si>
  <si>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</si>
  <si>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</si>
  <si>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</si>
  <si>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</si>
  <si>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</si>
  <si>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</si>
  <si>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</si>
  <si>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</si>
  <si>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</si>
  <si>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</si>
  <si>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</si>
  <si>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</si>
  <si>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</si>
  <si>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</si>
  <si>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</si>
  <si>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</si>
  <si>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</si>
  <si>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</si>
  <si>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</si>
  <si>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</si>
  <si>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</si>
  <si>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</si>
  <si>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</si>
  <si>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</si>
  <si>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</si>
  <si>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</si>
  <si>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</si>
  <si>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</si>
  <si>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</si>
  <si>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</si>
  <si>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</si>
  <si>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</si>
  <si>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</si>
  <si>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</si>
  <si>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</si>
  <si>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</si>
  <si>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</si>
  <si>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</si>
  <si>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</si>
  <si>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</si>
  <si>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</si>
  <si>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</si>
  <si>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</si>
  <si>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</si>
  <si>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</si>
  <si>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</si>
  <si>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</si>
  <si>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</si>
  <si>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</si>
  <si>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</si>
  <si>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</si>
  <si>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</si>
  <si>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</si>
  <si>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</si>
  <si>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</si>
  <si>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</si>
  <si>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</si>
  <si>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</si>
  <si>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</si>
  <si>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</si>
  <si>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</si>
  <si>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</si>
  <si>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</si>
  <si>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</si>
  <si>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</si>
  <si>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</si>
  <si>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</si>
  <si>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</si>
  <si>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</si>
  <si>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</si>
  <si>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</si>
  <si>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</si>
  <si>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</si>
  <si>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</si>
  <si>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</si>
  <si>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</si>
  <si>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</si>
  <si>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</si>
  <si>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</si>
  <si>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</si>
  <si>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</si>
  <si>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</si>
  <si>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</si>
  <si>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</si>
  <si>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</si>
  <si>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</si>
  <si>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</si>
  <si>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</si>
  <si>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</si>
  <si>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</si>
  <si>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</si>
  <si>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</si>
  <si>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</si>
  <si>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</si>
  <si>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</si>
  <si>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</si>
  <si>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</si>
  <si>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</si>
  <si>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</si>
  <si>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</si>
  <si>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</si>
  <si>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</si>
  <si>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</si>
  <si>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</si>
  <si>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</si>
  <si>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</si>
  <si>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</si>
  <si>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</si>
  <si>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</si>
  <si>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</si>
  <si>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</si>
  <si>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</si>
  <si>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</si>
  <si>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</si>
  <si>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</si>
  <si>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</si>
  <si>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</si>
  <si>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</si>
  <si>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</si>
  <si>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</si>
  <si>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</si>
  <si>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</si>
  <si>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</si>
  <si>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</si>
  <si>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</si>
  <si>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</si>
  <si>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</si>
  <si>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</si>
  <si>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</si>
  <si>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</si>
  <si>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</si>
  <si>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</si>
  <si>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</si>
  <si>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</si>
  <si>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</si>
  <si>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</si>
  <si>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</si>
  <si>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</si>
  <si>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</si>
  <si>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</si>
  <si>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</si>
  <si>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</si>
  <si>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</si>
  <si>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</si>
  <si>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</si>
  <si>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</si>
  <si>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</si>
  <si>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</si>
  <si>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</si>
  <si>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</si>
  <si>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</si>
  <si>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</si>
  <si>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</si>
  <si>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</si>
  <si>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</si>
  <si>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</si>
  <si>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</si>
  <si>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</si>
  <si>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</si>
  <si>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</si>
  <si>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</si>
  <si>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</si>
  <si>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</si>
  <si>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</si>
  <si>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</si>
  <si>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</si>
  <si>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</si>
  <si>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</si>
  <si>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</si>
  <si>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</si>
  <si>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</si>
  <si>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</si>
  <si>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</si>
  <si>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</si>
  <si>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</si>
  <si>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</si>
  <si>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</si>
  <si>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</si>
  <si>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</si>
  <si>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</si>
  <si>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</si>
  <si>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</si>
  <si>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</si>
  <si>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</si>
  <si>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</si>
  <si>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</si>
  <si>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</si>
  <si>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</si>
  <si>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</si>
  <si>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</si>
  <si>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</si>
  <si>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</si>
  <si>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</si>
  <si>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</si>
  <si>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</si>
  <si>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</si>
  <si>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</si>
  <si>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</si>
  <si>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</si>
  <si>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</si>
  <si>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</si>
  <si>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</si>
  <si>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</si>
  <si>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</si>
  <si>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</si>
  <si>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</si>
  <si>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</si>
  <si>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</si>
  <si>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</si>
  <si>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</si>
  <si>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</si>
  <si>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</si>
  <si>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</si>
  <si>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</si>
  <si>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</si>
  <si>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</si>
  <si>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</si>
  <si>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</si>
  <si>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</si>
  <si>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</si>
  <si>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</si>
  <si>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</si>
  <si>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</si>
  <si>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</si>
  <si>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</si>
  <si>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</si>
  <si>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</si>
  <si>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</si>
  <si>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</si>
  <si>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</si>
  <si>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</si>
  <si>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</si>
  <si>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</si>
  <si>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</si>
  <si>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</si>
  <si>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</si>
  <si>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</si>
  <si>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</si>
  <si>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</si>
  <si>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</si>
  <si>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</si>
  <si>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</si>
  <si>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</si>
  <si>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</si>
  <si>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</si>
  <si>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</si>
  <si>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</si>
  <si>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</si>
  <si>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</si>
  <si>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</si>
  <si>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</si>
  <si>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</si>
  <si>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</si>
  <si>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</si>
  <si>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</si>
  <si>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</si>
  <si>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</si>
  <si>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</si>
  <si>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</si>
  <si>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</si>
  <si>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</si>
  <si>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</si>
  <si>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</si>
  <si>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</si>
  <si>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</si>
  <si>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</si>
  <si>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</si>
  <si>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</si>
  <si>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</si>
  <si>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</si>
  <si>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</si>
  <si>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</si>
  <si>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</si>
  <si>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</si>
  <si>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</si>
  <si>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</si>
  <si>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</si>
  <si>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</si>
  <si>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</si>
  <si>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</si>
  <si>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</si>
  <si>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</si>
  <si>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</si>
  <si>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</si>
  <si>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</si>
  <si>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</si>
  <si>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</si>
  <si>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</si>
  <si>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</si>
  <si>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</si>
  <si>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</si>
  <si>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</si>
  <si>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</si>
  <si>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</si>
  <si>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</si>
  <si>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</si>
  <si>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</si>
  <si>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</si>
  <si>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</si>
  <si>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</si>
  <si>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</si>
  <si>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</si>
  <si>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</si>
  <si>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</si>
  <si>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</si>
  <si>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</si>
  <si>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</si>
  <si>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</si>
  <si>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</si>
  <si>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</si>
  <si>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</si>
  <si>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</si>
  <si>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</si>
  <si>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</si>
  <si>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</si>
  <si>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</si>
  <si>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</si>
  <si>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</si>
  <si>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</si>
  <si>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</si>
  <si>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</si>
  <si>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</si>
  <si>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</si>
  <si>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</si>
  <si>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</si>
  <si>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</si>
  <si>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</si>
  <si>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</si>
  <si>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</si>
  <si>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</si>
  <si>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</si>
  <si>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</si>
  <si>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</si>
  <si>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</si>
  <si>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</si>
  <si>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</si>
  <si>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</si>
  <si>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</si>
  <si>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</si>
  <si>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</si>
  <si>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</si>
  <si>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</si>
  <si>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</si>
  <si>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</si>
  <si>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</si>
  <si>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</si>
  <si>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</si>
  <si>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</si>
  <si>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</si>
  <si>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</si>
  <si>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</si>
  <si>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</si>
  <si>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</si>
  <si>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</si>
  <si>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</si>
  <si>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</si>
  <si>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</si>
  <si>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</si>
  <si>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</si>
  <si>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</si>
  <si>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</si>
  <si>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</si>
  <si>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</si>
  <si>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</si>
  <si>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</si>
  <si>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</si>
  <si>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</si>
  <si>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</si>
  <si>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</si>
  <si>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</si>
  <si>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</si>
  <si>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</si>
  <si>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</si>
  <si>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</si>
  <si>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</si>
  <si>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</si>
  <si>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</si>
  <si>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</si>
  <si>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</si>
  <si>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</si>
  <si>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</si>
  <si>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</si>
  <si>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</si>
  <si>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</si>
  <si>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</si>
  <si>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</si>
  <si>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</si>
  <si>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</si>
  <si>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</si>
  <si>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</si>
  <si>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</si>
  <si>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</si>
  <si>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</si>
  <si>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</si>
  <si>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</si>
  <si>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</si>
  <si>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</si>
  <si>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</si>
  <si>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</si>
  <si>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</si>
  <si>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</si>
  <si>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</si>
  <si>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</si>
  <si>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</si>
  <si>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</si>
  <si>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</si>
  <si>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</si>
  <si>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</si>
  <si>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</si>
  <si>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</si>
  <si>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</si>
  <si>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</si>
  <si>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</si>
  <si>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</si>
  <si>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</si>
  <si>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</si>
  <si>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</si>
  <si>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</si>
  <si>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</si>
  <si>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</si>
  <si>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</si>
  <si>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</si>
  <si>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</si>
  <si>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</si>
  <si>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</si>
  <si>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</si>
  <si>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</si>
  <si>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</si>
  <si>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</si>
  <si>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</si>
  <si>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</si>
  <si>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</si>
  <si>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</si>
  <si>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</si>
  <si>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</si>
  <si>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</si>
  <si>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</si>
  <si>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</si>
  <si>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</si>
  <si>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</si>
  <si>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</si>
  <si>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</si>
  <si>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</si>
  <si>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</si>
  <si>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</si>
  <si>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</si>
  <si>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</si>
  <si>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</si>
  <si>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</si>
  <si>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</si>
  <si>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</si>
  <si>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</si>
  <si>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</si>
  <si>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</si>
  <si>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</si>
  <si>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</si>
  <si>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Название ПОО
</t>
    </r>
    <r>
      <rPr>
        <b/>
        <i/>
        <sz val="12"/>
        <color theme="1"/>
        <rFont val="Times New Roman"/>
        <family val="1"/>
        <charset val="204"/>
      </rPr>
      <t>(указывается в каждой строке))</t>
    </r>
  </si>
  <si>
    <t>№</t>
  </si>
  <si>
    <t>ВСЕГО</t>
  </si>
  <si>
    <t>Итого по всем специальностям/профессиям в ПОО</t>
  </si>
  <si>
    <r>
      <t xml:space="preserve">Суммарный выпуск 
в 2021 год
(человек) </t>
    </r>
    <r>
      <rPr>
        <b/>
        <sz val="12"/>
        <color rgb="FFFF0000"/>
        <rFont val="Times New Roman"/>
        <family val="1"/>
        <charset val="204"/>
      </rPr>
      <t>(гр. 07= гр.08 + сумма(с гр.11 по гр.32))</t>
    </r>
    <r>
      <rPr>
        <sz val="12"/>
        <color theme="1"/>
        <rFont val="Times New Roman"/>
        <family val="1"/>
        <charset val="204"/>
      </rPr>
      <t xml:space="preserve">
</t>
    </r>
  </si>
  <si>
    <t>Указать по профессии/ специальности №1</t>
  </si>
  <si>
    <t>Указать по профессии/ специальности №2</t>
  </si>
  <si>
    <t>Указать по профессии/ специальности №3</t>
  </si>
  <si>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r>
      <rPr>
        <b/>
        <i/>
        <sz val="12"/>
        <color rgb="FFFF0000"/>
        <rFont val="Times New Roman"/>
        <family val="1"/>
        <charset val="204"/>
      </rPr>
      <t>Повторяется в каждой строке</t>
    </r>
  </si>
  <si>
    <r>
      <t xml:space="preserve">
Ячейки не объединяются.Ячейки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стр. 03 &lt; стр. 02;  стр. 02 и стр. 04 и стр. 05 &lt; стр. 01  ;           гр. 09 и гр. 10 &lt; гр. 08 
сумма по видам деятельности (кроме граф "в том числе") равна суммарному выпуску в 2021 году (гр. 07= гр.08 + сумма(с гр.11 по гр.32))</t>
    </r>
  </si>
  <si>
    <t xml:space="preserve">Указать по профессии/ специальности №4 </t>
  </si>
  <si>
    <t>Указать по профессии/ специальности №5</t>
  </si>
  <si>
    <t>ГАПОУ "Техникум транспорта г. Орска имени Героя России С.А. Солнечникова"</t>
  </si>
  <si>
    <t>Указать по профессии/ специальности №6</t>
  </si>
  <si>
    <t>Указать по профессии/ специальности №7</t>
  </si>
  <si>
    <t>Указать по профессии/ специальности №8</t>
  </si>
  <si>
    <t>Оказать адресную поддержку выпускникам при трудоустройстве, Разработать систему мер по информированию студентов о возможностях
трудоустройства, включая официальный сайт и социальные сети, актуализировать сотрудничество с предприятиями и организациями,
выступающими в качестве работодателей для выпускников.</t>
  </si>
  <si>
    <t>0</t>
  </si>
  <si>
    <t>Разработать методические материалы и психологические рекомендации по
вопросам трудоустройства выпускников (по поиску работы,
самопрезентации, правил составления резюме)</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</si>
</sst>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2"/>
      <color theme="1"/>
      <name val="Times New Roman"/>
      <family val="1"/>
      <charset val="204"/>
    </font>
    <font>
      <i/>
      <sz val="12"/>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2"/>
      <color rgb="FFFF0000"/>
      <name val="Times New Roman"/>
      <family val="1"/>
      <charset val="204"/>
    </font>
    <font>
      <b/>
      <i/>
      <sz val="12"/>
      <color rgb="FFFF0000"/>
      <name val="Times New Roman"/>
      <family val="1"/>
      <charset val="204"/>
    </font>
    <font>
      <b/>
      <sz val="12"/>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00FF00"/>
        <bgColor indexed="64"/>
      </patternFill>
    </fill>
    <fill>
      <patternFill patternType="solid">
        <fgColor rgb="FF33CCFF"/>
        <bgColor indexed="64"/>
      </patternFill>
    </fill>
    <fill>
      <patternFill patternType="solid">
        <fgColor rgb="FFFFC000"/>
        <bgColor indexed="64"/>
      </patternFill>
    </fill>
    <fill>
      <patternFill patternType="solid">
        <fgColor theme="3" tint="0.59999389629810485"/>
        <bgColor indexed="64"/>
      </patternFill>
    </fill>
    <fill>
      <patternFill patternType="solid">
        <fgColor rgb="FF99FF33"/>
        <bgColor indexed="64"/>
      </patternFill>
    </fill>
    <fill>
      <patternFill patternType="solid">
        <fgColor rgb="FF66FF3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11">
    <xf numFmtId="0" fontId="0" fillId="0" borderId="0" xfId="0"/>
    <xf numFmtId="0" fontId="2" fillId="0" borderId="0" xfId="0" applyFont="1"/>
    <xf numFmtId="0" fontId="3" fillId="0" borderId="0" xfId="1" applyFont="1"/>
    <xf numFmtId="0" fontId="4" fillId="0" borderId="0" xfId="1" applyFont="1"/>
    <xf numFmtId="0" fontId="4" fillId="0" borderId="0" xfId="1" applyFont="1" applyAlignment="1">
      <alignment horizontal="center" vertical="center"/>
    </xf>
    <xf numFmtId="0" fontId="4" fillId="0" borderId="1" xfId="1" applyFont="1" applyBorder="1" applyAlignment="1">
      <alignment vertical="top" wrapText="1"/>
    </xf>
    <xf numFmtId="0" fontId="4" fillId="0" borderId="0" xfId="1" applyFont="1" applyBorder="1" applyAlignment="1">
      <alignment horizontal="center" vertical="top"/>
    </xf>
    <xf numFmtId="49" fontId="4" fillId="0" borderId="1" xfId="1" applyNumberFormat="1" applyFont="1" applyBorder="1" applyAlignment="1">
      <alignment horizontal="center" vertical="top"/>
    </xf>
    <xf numFmtId="0" fontId="8" fillId="2" borderId="1" xfId="0" applyFont="1" applyFill="1" applyBorder="1" applyAlignment="1">
      <alignment horizontal="left" vertical="top"/>
    </xf>
    <xf numFmtId="49" fontId="4" fillId="0" borderId="3" xfId="1" applyNumberFormat="1" applyFont="1" applyBorder="1" applyAlignment="1">
      <alignment horizontal="center" vertical="top" wrapText="1"/>
    </xf>
    <xf numFmtId="0" fontId="4" fillId="0" borderId="3" xfId="1" applyFont="1" applyBorder="1" applyAlignment="1">
      <alignment horizontal="center" vertical="top" wrapText="1"/>
    </xf>
    <xf numFmtId="0" fontId="4" fillId="0" borderId="0" xfId="1" applyFont="1" applyBorder="1" applyAlignment="1">
      <alignment horizontal="left"/>
    </xf>
    <xf numFmtId="0" fontId="4" fillId="0" borderId="6" xfId="1" applyFont="1" applyBorder="1" applyAlignment="1">
      <alignment horizontal="center" vertical="top" wrapText="1"/>
    </xf>
    <xf numFmtId="49" fontId="4" fillId="0" borderId="8" xfId="1" applyNumberFormat="1" applyFont="1" applyBorder="1" applyAlignment="1">
      <alignment horizontal="center" vertical="top" wrapText="1"/>
    </xf>
    <xf numFmtId="49" fontId="4" fillId="0" borderId="1" xfId="1" applyNumberFormat="1" applyFont="1" applyBorder="1" applyAlignment="1">
      <alignment horizontal="center" vertical="top" wrapText="1"/>
    </xf>
    <xf numFmtId="49" fontId="4" fillId="0" borderId="6" xfId="1" applyNumberFormat="1" applyFont="1" applyBorder="1" applyAlignment="1">
      <alignment horizontal="center" vertical="top" wrapText="1"/>
    </xf>
    <xf numFmtId="49" fontId="4" fillId="2" borderId="6" xfId="1" applyNumberFormat="1" applyFont="1" applyFill="1" applyBorder="1" applyAlignment="1">
      <alignment horizontal="center" vertical="top" wrapText="1"/>
    </xf>
    <xf numFmtId="49" fontId="5" fillId="0" borderId="3" xfId="1" applyNumberFormat="1" applyFont="1" applyBorder="1" applyAlignment="1">
      <alignment horizontal="center" vertical="top" wrapText="1"/>
    </xf>
    <xf numFmtId="0" fontId="4" fillId="0" borderId="6" xfId="1" applyFont="1" applyBorder="1" applyAlignment="1">
      <alignment horizontal="center" vertical="top" wrapText="1"/>
    </xf>
    <xf numFmtId="0" fontId="4" fillId="0" borderId="1" xfId="1" applyFont="1" applyBorder="1" applyAlignment="1">
      <alignment horizontal="left" vertical="top" wrapText="1"/>
    </xf>
    <xf numFmtId="0" fontId="4" fillId="0" borderId="9" xfId="1" applyFont="1" applyBorder="1" applyAlignment="1">
      <alignment vertical="top" wrapText="1"/>
    </xf>
    <xf numFmtId="0" fontId="4" fillId="0" borderId="1" xfId="1" applyFont="1" applyBorder="1" applyAlignment="1">
      <alignment horizontal="center" vertical="top" wrapText="1"/>
    </xf>
    <xf numFmtId="0" fontId="4" fillId="4" borderId="0" xfId="1" applyFont="1" applyFill="1" applyAlignment="1">
      <alignment horizontal="center" vertical="center"/>
    </xf>
    <xf numFmtId="49" fontId="4" fillId="4" borderId="1" xfId="1" applyNumberFormat="1" applyFont="1" applyFill="1" applyBorder="1" applyAlignment="1">
      <alignment horizontal="center" vertical="top"/>
    </xf>
    <xf numFmtId="49" fontId="4" fillId="4" borderId="1" xfId="1" applyNumberFormat="1" applyFont="1" applyFill="1" applyBorder="1" applyAlignment="1">
      <alignment horizontal="center" vertical="top" wrapText="1"/>
    </xf>
    <xf numFmtId="0" fontId="4" fillId="4" borderId="1" xfId="1" applyFont="1" applyFill="1" applyBorder="1" applyAlignment="1">
      <alignment horizontal="center" vertical="top" wrapText="1"/>
    </xf>
    <xf numFmtId="0" fontId="4" fillId="4" borderId="1" xfId="1" applyFont="1" applyFill="1" applyBorder="1" applyAlignment="1">
      <alignment horizontal="left" vertical="top" wrapText="1"/>
    </xf>
    <xf numFmtId="0" fontId="4" fillId="4" borderId="1" xfId="1" applyFont="1" applyFill="1" applyBorder="1" applyAlignment="1">
      <alignment vertical="top" wrapText="1"/>
    </xf>
    <xf numFmtId="0" fontId="4" fillId="5" borderId="0" xfId="1" applyFont="1" applyFill="1" applyAlignment="1">
      <alignment horizontal="center" vertical="center"/>
    </xf>
    <xf numFmtId="0" fontId="4" fillId="5" borderId="1" xfId="1" applyFont="1" applyFill="1" applyBorder="1" applyAlignment="1">
      <alignment horizontal="center" vertical="top" wrapText="1"/>
    </xf>
    <xf numFmtId="49" fontId="4" fillId="5" borderId="1" xfId="1" applyNumberFormat="1" applyFont="1" applyFill="1" applyBorder="1" applyAlignment="1">
      <alignment horizontal="center" vertical="top" wrapText="1"/>
    </xf>
    <xf numFmtId="49" fontId="4" fillId="5" borderId="1" xfId="1" applyNumberFormat="1" applyFont="1" applyFill="1" applyBorder="1" applyAlignment="1">
      <alignment horizontal="center" vertical="top"/>
    </xf>
    <xf numFmtId="0" fontId="4" fillId="5" borderId="1" xfId="1" applyFont="1" applyFill="1" applyBorder="1" applyAlignment="1">
      <alignment horizontal="left" vertical="top" wrapText="1"/>
    </xf>
    <xf numFmtId="0" fontId="4" fillId="5" borderId="1" xfId="1" applyFont="1" applyFill="1" applyBorder="1" applyAlignment="1">
      <alignment vertical="top" wrapText="1"/>
    </xf>
    <xf numFmtId="0" fontId="4" fillId="6" borderId="0" xfId="1" applyFont="1" applyFill="1" applyAlignment="1">
      <alignment horizontal="center" vertical="center"/>
    </xf>
    <xf numFmtId="0" fontId="4" fillId="6" borderId="1" xfId="1" applyFont="1" applyFill="1" applyBorder="1" applyAlignment="1">
      <alignment horizontal="center" vertical="top" wrapText="1"/>
    </xf>
    <xf numFmtId="49" fontId="4" fillId="6" borderId="1" xfId="1" applyNumberFormat="1" applyFont="1" applyFill="1" applyBorder="1" applyAlignment="1">
      <alignment horizontal="center" vertical="top" wrapText="1"/>
    </xf>
    <xf numFmtId="49" fontId="4" fillId="6" borderId="1" xfId="1" applyNumberFormat="1" applyFont="1" applyFill="1" applyBorder="1" applyAlignment="1">
      <alignment horizontal="center" vertical="top"/>
    </xf>
    <xf numFmtId="0" fontId="4" fillId="6" borderId="1" xfId="1" applyFont="1" applyFill="1" applyBorder="1" applyAlignment="1">
      <alignment horizontal="left" vertical="top" wrapText="1"/>
    </xf>
    <xf numFmtId="1" fontId="4" fillId="6" borderId="1" xfId="1" applyNumberFormat="1" applyFont="1" applyFill="1" applyBorder="1" applyAlignment="1">
      <alignment horizontal="center" vertical="center"/>
    </xf>
    <xf numFmtId="0" fontId="4" fillId="6" borderId="1" xfId="1" applyFont="1" applyFill="1" applyBorder="1" applyAlignment="1">
      <alignment vertical="top" wrapText="1"/>
    </xf>
    <xf numFmtId="0" fontId="4" fillId="0" borderId="0" xfId="1" applyFont="1" applyFill="1" applyAlignment="1">
      <alignment horizontal="center" vertical="center"/>
    </xf>
    <xf numFmtId="49" fontId="4" fillId="0" borderId="1" xfId="1" applyNumberFormat="1" applyFont="1" applyFill="1" applyBorder="1" applyAlignment="1">
      <alignment horizontal="center" vertical="top"/>
    </xf>
    <xf numFmtId="49" fontId="4" fillId="0" borderId="1" xfId="1" applyNumberFormat="1" applyFont="1" applyFill="1" applyBorder="1" applyAlignment="1">
      <alignment horizontal="center" vertical="top" wrapText="1"/>
    </xf>
    <xf numFmtId="0" fontId="4" fillId="0" borderId="1" xfId="1" applyFont="1" applyFill="1" applyBorder="1" applyAlignment="1">
      <alignment horizontal="center" vertical="top" wrapText="1"/>
    </xf>
    <xf numFmtId="0" fontId="4" fillId="0" borderId="1" xfId="1" applyFont="1" applyFill="1" applyBorder="1" applyAlignment="1">
      <alignment vertical="top" wrapText="1"/>
    </xf>
    <xf numFmtId="0" fontId="4" fillId="0" borderId="1" xfId="1" applyFont="1" applyFill="1" applyBorder="1" applyAlignment="1">
      <alignment horizontal="left" vertical="top" wrapText="1"/>
    </xf>
    <xf numFmtId="0" fontId="3" fillId="0" borderId="0" xfId="1" applyFont="1" applyFill="1"/>
    <xf numFmtId="0" fontId="4" fillId="0" borderId="1" xfId="1" applyFont="1" applyFill="1" applyBorder="1" applyAlignment="1">
      <alignment horizontal="center" vertical="center" wrapText="1"/>
    </xf>
    <xf numFmtId="49" fontId="4" fillId="7" borderId="1" xfId="1" applyNumberFormat="1" applyFont="1" applyFill="1" applyBorder="1" applyAlignment="1">
      <alignment horizontal="center" vertical="top" wrapText="1"/>
    </xf>
    <xf numFmtId="0" fontId="4" fillId="0" borderId="1" xfId="1" applyFont="1" applyFill="1" applyBorder="1" applyAlignment="1">
      <alignment horizontal="center" vertical="center" wrapText="1"/>
    </xf>
    <xf numFmtId="49" fontId="4" fillId="8" borderId="1" xfId="1" applyNumberFormat="1" applyFont="1" applyFill="1" applyBorder="1" applyAlignment="1">
      <alignment horizontal="center" vertical="top"/>
    </xf>
    <xf numFmtId="49" fontId="4" fillId="8" borderId="1" xfId="1" applyNumberFormat="1" applyFont="1" applyFill="1" applyBorder="1" applyAlignment="1">
      <alignment horizontal="center" vertical="top" wrapText="1"/>
    </xf>
    <xf numFmtId="0" fontId="4" fillId="8" borderId="1" xfId="1" applyFont="1" applyFill="1" applyBorder="1" applyAlignment="1">
      <alignment horizontal="center" vertical="top" wrapText="1"/>
    </xf>
    <xf numFmtId="0" fontId="4" fillId="8" borderId="1" xfId="1" applyFont="1" applyFill="1" applyBorder="1" applyAlignment="1">
      <alignment horizontal="left" vertical="top" wrapText="1"/>
    </xf>
    <xf numFmtId="0" fontId="4" fillId="8" borderId="1" xfId="1" applyFont="1" applyFill="1" applyBorder="1" applyAlignment="1">
      <alignment vertical="top" wrapText="1"/>
    </xf>
    <xf numFmtId="49" fontId="4" fillId="0" borderId="1" xfId="1" applyNumberFormat="1" applyFont="1" applyBorder="1" applyAlignment="1">
      <alignment horizontal="center" vertical="top" wrapText="1"/>
    </xf>
    <xf numFmtId="0" fontId="4" fillId="8" borderId="1" xfId="1" applyFont="1" applyFill="1" applyBorder="1" applyAlignment="1">
      <alignment horizontal="center" vertical="center" wrapText="1"/>
    </xf>
    <xf numFmtId="49" fontId="4" fillId="9" borderId="1" xfId="1" applyNumberFormat="1" applyFont="1" applyFill="1" applyBorder="1" applyAlignment="1">
      <alignment horizontal="center" vertical="top"/>
    </xf>
    <xf numFmtId="49" fontId="4" fillId="9" borderId="1" xfId="1" applyNumberFormat="1" applyFont="1" applyFill="1" applyBorder="1" applyAlignment="1">
      <alignment horizontal="center" vertical="top" wrapText="1"/>
    </xf>
    <xf numFmtId="0" fontId="4" fillId="9" borderId="1" xfId="1" applyFont="1" applyFill="1" applyBorder="1" applyAlignment="1">
      <alignment horizontal="center" vertical="top" wrapText="1"/>
    </xf>
    <xf numFmtId="0" fontId="4" fillId="9" borderId="1" xfId="1" applyFont="1" applyFill="1" applyBorder="1" applyAlignment="1">
      <alignment horizontal="left" vertical="top" wrapText="1"/>
    </xf>
    <xf numFmtId="0" fontId="4" fillId="9" borderId="1" xfId="1" applyFont="1" applyFill="1" applyBorder="1" applyAlignment="1">
      <alignment horizontal="center" vertical="center" wrapText="1"/>
    </xf>
    <xf numFmtId="0" fontId="4" fillId="9" borderId="1" xfId="1" applyFont="1" applyFill="1" applyBorder="1" applyAlignment="1">
      <alignment vertical="top" wrapText="1"/>
    </xf>
    <xf numFmtId="0" fontId="9" fillId="5" borderId="1" xfId="1" applyNumberFormat="1" applyFont="1" applyFill="1" applyBorder="1" applyAlignment="1">
      <alignment horizontal="center" vertical="top"/>
    </xf>
    <xf numFmtId="0" fontId="9" fillId="3" borderId="1" xfId="1" applyNumberFormat="1" applyFont="1" applyFill="1" applyBorder="1" applyAlignment="1">
      <alignment horizontal="center" vertical="top"/>
    </xf>
    <xf numFmtId="49" fontId="9" fillId="5" borderId="1" xfId="1" applyNumberFormat="1" applyFont="1" applyFill="1" applyBorder="1" applyAlignment="1">
      <alignment horizontal="center" vertical="top" wrapText="1"/>
    </xf>
    <xf numFmtId="0" fontId="9" fillId="0" borderId="1" xfId="1" applyNumberFormat="1" applyFont="1" applyBorder="1" applyAlignment="1">
      <alignment horizontal="center" vertical="top"/>
    </xf>
    <xf numFmtId="49" fontId="9" fillId="0" borderId="1" xfId="1" applyNumberFormat="1" applyFont="1" applyBorder="1" applyAlignment="1">
      <alignment horizontal="center" vertical="top"/>
    </xf>
    <xf numFmtId="0" fontId="9" fillId="4" borderId="1" xfId="1" applyNumberFormat="1" applyFont="1" applyFill="1" applyBorder="1" applyAlignment="1">
      <alignment horizontal="center" vertical="top"/>
    </xf>
    <xf numFmtId="0" fontId="9" fillId="10" borderId="1" xfId="1" applyNumberFormat="1" applyFont="1" applyFill="1" applyBorder="1" applyAlignment="1">
      <alignment horizontal="center" vertical="top"/>
    </xf>
    <xf numFmtId="49" fontId="9" fillId="10" borderId="1" xfId="1" applyNumberFormat="1" applyFont="1" applyFill="1" applyBorder="1" applyAlignment="1">
      <alignment horizontal="center" vertical="top"/>
    </xf>
    <xf numFmtId="49" fontId="9" fillId="10" borderId="1" xfId="1" applyNumberFormat="1" applyFont="1" applyFill="1" applyBorder="1" applyAlignment="1">
      <alignment horizontal="center" vertical="top" wrapText="1"/>
    </xf>
    <xf numFmtId="0" fontId="9" fillId="8" borderId="1" xfId="1" applyNumberFormat="1" applyFont="1" applyFill="1" applyBorder="1" applyAlignment="1">
      <alignment horizontal="center" vertical="top"/>
    </xf>
    <xf numFmtId="0" fontId="9" fillId="2" borderId="1" xfId="1" applyNumberFormat="1" applyFont="1" applyFill="1" applyBorder="1" applyAlignment="1">
      <alignment horizontal="center" vertical="top"/>
    </xf>
    <xf numFmtId="0" fontId="9" fillId="0" borderId="1" xfId="1" applyNumberFormat="1" applyFont="1" applyFill="1" applyBorder="1" applyAlignment="1">
      <alignment horizontal="center" vertical="top"/>
    </xf>
    <xf numFmtId="49" fontId="9" fillId="0" borderId="1" xfId="1" applyNumberFormat="1" applyFont="1" applyFill="1" applyBorder="1" applyAlignment="1">
      <alignment horizontal="center" vertical="top" wrapText="1"/>
    </xf>
    <xf numFmtId="1" fontId="9" fillId="9" borderId="1" xfId="1" applyNumberFormat="1" applyFont="1" applyFill="1" applyBorder="1" applyAlignment="1">
      <alignment horizontal="center" vertical="top"/>
    </xf>
    <xf numFmtId="0" fontId="9" fillId="9" borderId="1" xfId="1" applyNumberFormat="1" applyFont="1" applyFill="1" applyBorder="1" applyAlignment="1">
      <alignment horizontal="center" vertical="top"/>
    </xf>
    <xf numFmtId="49" fontId="9" fillId="0" borderId="1" xfId="1" applyNumberFormat="1" applyFont="1" applyFill="1" applyBorder="1" applyAlignment="1">
      <alignment horizontal="center" vertical="top"/>
    </xf>
    <xf numFmtId="0" fontId="13" fillId="0" borderId="1" xfId="1" applyNumberFormat="1" applyFont="1" applyBorder="1" applyAlignment="1">
      <alignment horizontal="center" vertical="top"/>
    </xf>
    <xf numFmtId="0" fontId="9" fillId="11" borderId="1" xfId="1" applyNumberFormat="1" applyFont="1" applyFill="1" applyBorder="1" applyAlignment="1">
      <alignment horizontal="center" vertical="top"/>
    </xf>
    <xf numFmtId="0" fontId="9" fillId="12" borderId="1" xfId="1" applyNumberFormat="1" applyFont="1" applyFill="1" applyBorder="1" applyAlignment="1">
      <alignment horizontal="center" vertical="top"/>
    </xf>
    <xf numFmtId="0" fontId="4" fillId="3" borderId="1"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4" fillId="7" borderId="0" xfId="1" applyFont="1" applyFill="1" applyBorder="1" applyAlignment="1">
      <alignment horizontal="center" vertical="top" wrapText="1"/>
    </xf>
    <xf numFmtId="0" fontId="5" fillId="3" borderId="0" xfId="1" applyFont="1" applyFill="1" applyAlignment="1">
      <alignment horizontal="left" vertical="top" wrapText="1"/>
    </xf>
    <xf numFmtId="0" fontId="3" fillId="3" borderId="0" xfId="1" applyFont="1" applyFill="1" applyAlignment="1">
      <alignment horizontal="left" vertical="top"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4" fillId="0" borderId="6" xfId="1" applyFont="1" applyBorder="1" applyAlignment="1">
      <alignment horizontal="center" vertical="top" wrapText="1"/>
    </xf>
    <xf numFmtId="0" fontId="4" fillId="0" borderId="7" xfId="1" applyFont="1" applyBorder="1" applyAlignment="1">
      <alignment horizontal="center" vertical="top" wrapText="1"/>
    </xf>
    <xf numFmtId="49"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xf numFmtId="49" fontId="7" fillId="0" borderId="3" xfId="1" applyNumberFormat="1" applyFont="1" applyBorder="1" applyAlignment="1">
      <alignment horizontal="center" vertical="center" wrapText="1"/>
    </xf>
    <xf numFmtId="49" fontId="7" fillId="0" borderId="4" xfId="1" applyNumberFormat="1" applyFont="1" applyBorder="1" applyAlignment="1">
      <alignment horizontal="center" vertical="center" wrapText="1"/>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4" fillId="0" borderId="1" xfId="1" applyFont="1" applyFill="1" applyBorder="1" applyAlignment="1">
      <alignment horizontal="center" vertical="center" wrapText="1"/>
    </xf>
    <xf numFmtId="0" fontId="4" fillId="0" borderId="2" xfId="1" applyFont="1" applyBorder="1" applyAlignment="1">
      <alignment horizontal="center" vertical="top" wrapText="1"/>
    </xf>
    <xf numFmtId="49" fontId="7" fillId="0" borderId="5" xfId="1" applyNumberFormat="1" applyFont="1" applyBorder="1" applyAlignment="1">
      <alignment horizontal="center" vertical="center" wrapText="1"/>
    </xf>
    <xf numFmtId="0" fontId="9" fillId="13" borderId="1" xfId="1" applyNumberFormat="1" applyFont="1" applyFill="1" applyBorder="1" applyAlignment="1">
      <alignment horizontal="center" vertical="top"/>
    </xf>
  </cellXfs>
  <cellStyles count="2">
    <cellStyle name="Обычный" xfId="0" builtinId="0"/>
    <cellStyle name="Обычный 2" xfId="1"/>
  </cellStyles>
  <dxfs count="0"/>
  <tableStyles count="0" defaultTableStyle="TableStyleMedium2" defaultPivotStyle="PivotStyleMedium9"/>
  <colors>
    <mruColors>
      <color rgb="FF66FF33"/>
      <color rgb="FF99FF33"/>
      <color rgb="FF33CCFF"/>
      <color rgb="FF00FF00"/>
      <color rgb="FFCC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1636059</xdr:colOff>
      <xdr:row>2</xdr:row>
      <xdr:rowOff>22412</xdr:rowOff>
    </xdr:from>
    <xdr:to>
      <xdr:col>32</xdr:col>
      <xdr:colOff>1703294</xdr:colOff>
      <xdr:row>4</xdr:row>
      <xdr:rowOff>67235</xdr:rowOff>
    </xdr:to>
    <xdr:cxnSp macro="">
      <xdr:nvCxnSpPr>
        <xdr:cNvPr id="3" name="Прямая со стрелкой 2"/>
        <xdr:cNvCxnSpPr/>
      </xdr:nvCxnSpPr>
      <xdr:spPr>
        <a:xfrm flipH="1" flipV="1">
          <a:off x="44464941" y="2622177"/>
          <a:ext cx="67235" cy="1243852"/>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2"/>
  <sheetViews>
    <sheetView tabSelected="1" zoomScale="65" zoomScaleNormal="65" workbookViewId="0">
      <pane xSplit="2" ySplit="6" topLeftCell="H37" activePane="bottomRight" state="frozen"/>
      <selection pane="topRight" activeCell="C1" sqref="C1"/>
      <selection pane="bottomLeft" activeCell="A9" sqref="A9"/>
      <selection pane="bottomRight" activeCell="J42" sqref="J42"/>
    </sheetView>
  </sheetViews>
  <sheetFormatPr defaultColWidth="9.140625" defaultRowHeight="18.75" x14ac:dyDescent="0.3"/>
  <cols>
    <col min="1" max="2" width="9.140625" style="2"/>
    <col min="3" max="3" width="19.140625" style="2" customWidth="1"/>
    <col min="4" max="4" width="19.42578125" style="2" customWidth="1"/>
    <col min="5" max="5" width="21" style="2" customWidth="1"/>
    <col min="6" max="6" width="27" style="2" customWidth="1"/>
    <col min="7" max="7" width="8.85546875" style="2" customWidth="1"/>
    <col min="8" max="8" width="39.28515625" style="2" customWidth="1"/>
    <col min="9" max="9" width="27.42578125" style="2" customWidth="1"/>
    <col min="10" max="11" width="21.85546875" style="2" customWidth="1"/>
    <col min="12" max="12" width="22.5703125" style="2" customWidth="1"/>
    <col min="13" max="13" width="14.42578125" style="2" customWidth="1"/>
    <col min="14" max="14" width="18.140625" style="2" customWidth="1"/>
    <col min="15" max="15" width="15.85546875" style="2" customWidth="1"/>
    <col min="16" max="16" width="19.42578125" style="2" customWidth="1"/>
    <col min="17" max="17" width="34" style="2" customWidth="1"/>
    <col min="18" max="19" width="18.28515625" style="2" customWidth="1"/>
    <col min="20" max="20" width="21" style="2" customWidth="1"/>
    <col min="21" max="21" width="22" style="2" customWidth="1"/>
    <col min="22" max="22" width="21.5703125" style="2" customWidth="1"/>
    <col min="23" max="23" width="20.28515625" style="2" customWidth="1"/>
    <col min="24" max="25" width="18.28515625" style="2" customWidth="1"/>
    <col min="26" max="27" width="20" style="2" customWidth="1"/>
    <col min="28" max="28" width="23.140625" style="2" customWidth="1"/>
    <col min="29" max="29" width="20" style="2" customWidth="1"/>
    <col min="30" max="30" width="18.140625" style="2" customWidth="1"/>
    <col min="31" max="31" width="20" style="2" customWidth="1"/>
    <col min="32" max="32" width="15.28515625" style="2" customWidth="1"/>
    <col min="33" max="33" width="45.42578125" style="2" customWidth="1"/>
    <col min="34" max="34" width="15.5703125" style="2" customWidth="1"/>
    <col min="35" max="35" width="25.5703125" style="2" customWidth="1"/>
    <col min="36" max="36" width="53" style="47" customWidth="1"/>
    <col min="37" max="16384" width="9.140625" style="2"/>
  </cols>
  <sheetData>
    <row r="1" spans="1:42" ht="73.5" customHeight="1" x14ac:dyDescent="0.3">
      <c r="C1" s="94" t="s">
        <v>1342</v>
      </c>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row>
    <row r="2" spans="1:42" ht="51.75" customHeight="1" x14ac:dyDescent="0.3">
      <c r="AG2" s="93" t="s">
        <v>725</v>
      </c>
      <c r="AH2" s="93"/>
      <c r="AI2" s="93"/>
      <c r="AJ2" s="93"/>
      <c r="AK2" s="93"/>
      <c r="AL2" s="93"/>
      <c r="AM2" s="93"/>
      <c r="AN2" s="93"/>
      <c r="AO2" s="93"/>
      <c r="AP2" s="93"/>
    </row>
    <row r="3" spans="1:42" s="3" customFormat="1" ht="42.75" customHeight="1" x14ac:dyDescent="0.25">
      <c r="C3" s="98" t="s">
        <v>1334</v>
      </c>
      <c r="D3" s="98" t="s">
        <v>1333</v>
      </c>
      <c r="E3" s="98" t="s">
        <v>1341</v>
      </c>
      <c r="F3" s="98" t="s">
        <v>1319</v>
      </c>
      <c r="G3" s="98" t="s">
        <v>8</v>
      </c>
      <c r="H3" s="98" t="s">
        <v>1320</v>
      </c>
      <c r="I3" s="100" t="s">
        <v>1337</v>
      </c>
      <c r="J3" s="102" t="s">
        <v>1332</v>
      </c>
      <c r="K3" s="103"/>
      <c r="L3" s="103"/>
      <c r="M3" s="103"/>
      <c r="N3" s="103"/>
      <c r="O3" s="103"/>
      <c r="P3" s="103"/>
      <c r="Q3" s="103"/>
      <c r="R3" s="103"/>
      <c r="S3" s="103"/>
      <c r="T3" s="103"/>
      <c r="U3" s="103"/>
      <c r="V3" s="103"/>
      <c r="W3" s="103"/>
      <c r="X3" s="103"/>
      <c r="Y3" s="103"/>
      <c r="Z3" s="103"/>
      <c r="AA3" s="103"/>
      <c r="AB3" s="103"/>
      <c r="AC3" s="103"/>
      <c r="AD3" s="103"/>
      <c r="AE3" s="103"/>
      <c r="AF3" s="103"/>
      <c r="AG3" s="103"/>
      <c r="AH3" s="109"/>
      <c r="AI3" s="96" t="s">
        <v>1329</v>
      </c>
      <c r="AJ3" s="107" t="s">
        <v>1321</v>
      </c>
    </row>
    <row r="4" spans="1:42" s="3" customFormat="1" ht="51.75" customHeight="1" x14ac:dyDescent="0.25">
      <c r="C4" s="99"/>
      <c r="D4" s="99"/>
      <c r="E4" s="99"/>
      <c r="F4" s="99"/>
      <c r="G4" s="99"/>
      <c r="H4" s="99"/>
      <c r="I4" s="100"/>
      <c r="J4" s="104" t="s">
        <v>9</v>
      </c>
      <c r="K4" s="105"/>
      <c r="L4" s="105"/>
      <c r="M4" s="105"/>
      <c r="N4" s="105"/>
      <c r="O4" s="106"/>
      <c r="P4" s="90" t="s">
        <v>730</v>
      </c>
      <c r="Q4" s="91"/>
      <c r="R4" s="92"/>
      <c r="S4" s="90" t="s">
        <v>735</v>
      </c>
      <c r="T4" s="91"/>
      <c r="U4" s="91"/>
      <c r="V4" s="92"/>
      <c r="W4" s="104" t="s">
        <v>733</v>
      </c>
      <c r="X4" s="105"/>
      <c r="Y4" s="105"/>
      <c r="Z4" s="105"/>
      <c r="AA4" s="105"/>
      <c r="AB4" s="106"/>
      <c r="AC4" s="102" t="s">
        <v>1330</v>
      </c>
      <c r="AD4" s="103"/>
      <c r="AE4" s="103"/>
      <c r="AF4" s="103"/>
      <c r="AG4" s="103"/>
      <c r="AH4" s="103"/>
      <c r="AI4" s="97"/>
      <c r="AJ4" s="107"/>
    </row>
    <row r="5" spans="1:42" s="4" customFormat="1" ht="239.25" customHeight="1" x14ac:dyDescent="0.25">
      <c r="C5" s="99"/>
      <c r="D5" s="99"/>
      <c r="E5" s="99"/>
      <c r="F5" s="108"/>
      <c r="G5" s="99"/>
      <c r="H5" s="99"/>
      <c r="I5" s="101"/>
      <c r="J5" s="9" t="s">
        <v>1323</v>
      </c>
      <c r="K5" s="17" t="s">
        <v>731</v>
      </c>
      <c r="L5" s="17" t="s">
        <v>737</v>
      </c>
      <c r="M5" s="9" t="s">
        <v>742</v>
      </c>
      <c r="N5" s="10" t="s">
        <v>1324</v>
      </c>
      <c r="O5" s="15" t="s">
        <v>691</v>
      </c>
      <c r="P5" s="13" t="s">
        <v>720</v>
      </c>
      <c r="Q5" s="16" t="s">
        <v>726</v>
      </c>
      <c r="R5" s="15" t="s">
        <v>690</v>
      </c>
      <c r="S5" s="15" t="s">
        <v>740</v>
      </c>
      <c r="T5" s="12" t="s">
        <v>732</v>
      </c>
      <c r="U5" s="12" t="s">
        <v>1325</v>
      </c>
      <c r="V5" s="18" t="s">
        <v>739</v>
      </c>
      <c r="W5" s="15" t="s">
        <v>727</v>
      </c>
      <c r="X5" s="15" t="s">
        <v>724</v>
      </c>
      <c r="Y5" s="15" t="s">
        <v>1326</v>
      </c>
      <c r="Z5" s="15" t="s">
        <v>1327</v>
      </c>
      <c r="AA5" s="15" t="s">
        <v>1328</v>
      </c>
      <c r="AB5" s="15" t="s">
        <v>1331</v>
      </c>
      <c r="AC5" s="14" t="s">
        <v>728</v>
      </c>
      <c r="AD5" s="14" t="s">
        <v>741</v>
      </c>
      <c r="AE5" s="14" t="s">
        <v>729</v>
      </c>
      <c r="AF5" s="14" t="s">
        <v>736</v>
      </c>
      <c r="AG5" s="49" t="s">
        <v>738</v>
      </c>
      <c r="AH5" s="14" t="s">
        <v>734</v>
      </c>
      <c r="AI5" s="97"/>
      <c r="AJ5" s="107"/>
    </row>
    <row r="6" spans="1:42" s="4" customFormat="1" ht="18.75" customHeight="1" x14ac:dyDescent="0.25">
      <c r="C6" s="7" t="s">
        <v>10</v>
      </c>
      <c r="D6" s="7" t="s">
        <v>11</v>
      </c>
      <c r="E6" s="7" t="s">
        <v>12</v>
      </c>
      <c r="F6" s="7" t="s">
        <v>13</v>
      </c>
      <c r="G6" s="7" t="s">
        <v>14</v>
      </c>
      <c r="H6" s="7" t="s">
        <v>692</v>
      </c>
      <c r="I6" s="7" t="s">
        <v>693</v>
      </c>
      <c r="J6" s="7" t="s">
        <v>694</v>
      </c>
      <c r="K6" s="7" t="s">
        <v>695</v>
      </c>
      <c r="L6" s="7" t="s">
        <v>696</v>
      </c>
      <c r="M6" s="7" t="s">
        <v>697</v>
      </c>
      <c r="N6" s="7" t="s">
        <v>698</v>
      </c>
      <c r="O6" s="7" t="s">
        <v>699</v>
      </c>
      <c r="P6" s="7" t="s">
        <v>700</v>
      </c>
      <c r="Q6" s="7" t="s">
        <v>701</v>
      </c>
      <c r="R6" s="7" t="s">
        <v>702</v>
      </c>
      <c r="S6" s="7" t="s">
        <v>703</v>
      </c>
      <c r="T6" s="7" t="s">
        <v>704</v>
      </c>
      <c r="U6" s="7" t="s">
        <v>705</v>
      </c>
      <c r="V6" s="7" t="s">
        <v>706</v>
      </c>
      <c r="W6" s="7" t="s">
        <v>707</v>
      </c>
      <c r="X6" s="7" t="s">
        <v>708</v>
      </c>
      <c r="Y6" s="7" t="s">
        <v>709</v>
      </c>
      <c r="Z6" s="7" t="s">
        <v>710</v>
      </c>
      <c r="AA6" s="7" t="s">
        <v>711</v>
      </c>
      <c r="AB6" s="7" t="s">
        <v>712</v>
      </c>
      <c r="AC6" s="7" t="s">
        <v>713</v>
      </c>
      <c r="AD6" s="7" t="s">
        <v>714</v>
      </c>
      <c r="AE6" s="7" t="s">
        <v>715</v>
      </c>
      <c r="AF6" s="7" t="s">
        <v>716</v>
      </c>
      <c r="AG6" s="7" t="s">
        <v>717</v>
      </c>
      <c r="AH6" s="7" t="s">
        <v>718</v>
      </c>
      <c r="AI6" s="7" t="s">
        <v>719</v>
      </c>
      <c r="AJ6" s="42" t="s">
        <v>1322</v>
      </c>
    </row>
    <row r="7" spans="1:42" s="28" customFormat="1" ht="122.25" customHeight="1" x14ac:dyDescent="0.25">
      <c r="A7" s="83" t="s">
        <v>1338</v>
      </c>
      <c r="B7" s="83"/>
      <c r="C7" s="31"/>
      <c r="D7" s="30" t="s">
        <v>1345</v>
      </c>
      <c r="E7" s="35" t="s">
        <v>156</v>
      </c>
      <c r="F7" s="29" t="str">
        <f>VLOOKUP(E7,'Коды программ'!$A$2:$B$578,2,FALSE)</f>
        <v>Сварщик (ручной и частично механизированной сварки (наплавки)</v>
      </c>
      <c r="G7" s="31" t="s">
        <v>10</v>
      </c>
      <c r="H7" s="32" t="s">
        <v>721</v>
      </c>
      <c r="I7" s="64">
        <v>21</v>
      </c>
      <c r="J7" s="65">
        <v>7</v>
      </c>
      <c r="K7" s="64">
        <v>3</v>
      </c>
      <c r="L7" s="64">
        <v>2</v>
      </c>
      <c r="M7" s="64">
        <v>1</v>
      </c>
      <c r="N7" s="64">
        <v>0</v>
      </c>
      <c r="O7" s="64">
        <v>1</v>
      </c>
      <c r="P7" s="64">
        <v>11</v>
      </c>
      <c r="Q7" s="64">
        <v>0</v>
      </c>
      <c r="R7" s="64">
        <v>0</v>
      </c>
      <c r="S7" s="64">
        <v>0</v>
      </c>
      <c r="T7" s="64">
        <v>0</v>
      </c>
      <c r="U7" s="64">
        <v>0</v>
      </c>
      <c r="V7" s="64">
        <v>0</v>
      </c>
      <c r="W7" s="64">
        <v>0</v>
      </c>
      <c r="X7" s="64">
        <v>0</v>
      </c>
      <c r="Y7" s="64">
        <v>0</v>
      </c>
      <c r="Z7" s="64">
        <v>0</v>
      </c>
      <c r="AA7" s="64">
        <v>0</v>
      </c>
      <c r="AB7" s="64">
        <v>0</v>
      </c>
      <c r="AC7" s="65">
        <v>1</v>
      </c>
      <c r="AD7" s="64">
        <v>0</v>
      </c>
      <c r="AE7" s="64">
        <v>0</v>
      </c>
      <c r="AF7" s="64">
        <v>0</v>
      </c>
      <c r="AG7" s="64">
        <v>0</v>
      </c>
      <c r="AH7" s="64">
        <v>0</v>
      </c>
      <c r="AI7" s="66" t="s">
        <v>1349</v>
      </c>
      <c r="AJ7" s="48" t="str">
        <f t="shared" ref="AJ7:AJ46" si="0">IF(I7=J7+M7+N7+O7+P7+Q7+R7+S7+T7+U7+V7+W7+X7+Y7+Z7+AA7+AB7+AC7+AD7+AE7+AF7+AG7+AH7,"проверка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 spans="1:42" s="28" customFormat="1" ht="110.25" x14ac:dyDescent="0.25">
      <c r="A8" s="83"/>
      <c r="B8" s="83"/>
      <c r="C8" s="31"/>
      <c r="D8" s="30" t="s">
        <v>1345</v>
      </c>
      <c r="E8" s="35" t="s">
        <v>156</v>
      </c>
      <c r="F8" s="29" t="str">
        <f>VLOOKUP(E8,'Коды программ'!$A$2:$B$578,2,FALSE)</f>
        <v>Сварщик (ручной и частично механизированной сварки (наплавки)</v>
      </c>
      <c r="G8" s="31" t="s">
        <v>11</v>
      </c>
      <c r="H8" s="33" t="s">
        <v>722</v>
      </c>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48" t="str">
        <f t="shared" si="0"/>
        <v>проверка пройдена</v>
      </c>
    </row>
    <row r="9" spans="1:42" s="28" customFormat="1" ht="110.25" x14ac:dyDescent="0.25">
      <c r="A9" s="83"/>
      <c r="B9" s="83"/>
      <c r="C9" s="31"/>
      <c r="D9" s="30" t="s">
        <v>1345</v>
      </c>
      <c r="E9" s="35" t="s">
        <v>156</v>
      </c>
      <c r="F9" s="29" t="str">
        <f>VLOOKUP(E9,'Коды программ'!$A$2:$B$578,2,FALSE)</f>
        <v>Сварщик (ручной и частично механизированной сварки (наплавки)</v>
      </c>
      <c r="G9" s="31" t="s">
        <v>12</v>
      </c>
      <c r="H9" s="33" t="s">
        <v>723</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48" t="str">
        <f t="shared" si="0"/>
        <v>проверка пройдена</v>
      </c>
    </row>
    <row r="10" spans="1:42" s="28" customFormat="1" ht="110.25" x14ac:dyDescent="0.25">
      <c r="A10" s="83"/>
      <c r="B10" s="83"/>
      <c r="C10" s="31"/>
      <c r="D10" s="30" t="s">
        <v>1345</v>
      </c>
      <c r="E10" s="35" t="s">
        <v>156</v>
      </c>
      <c r="F10" s="29" t="str">
        <f>VLOOKUP(E10,'Коды программ'!$A$2:$B$578,2,FALSE)</f>
        <v>Сварщик (ручной и частично механизированной сварки (наплавки)</v>
      </c>
      <c r="G10" s="31" t="s">
        <v>13</v>
      </c>
      <c r="H10" s="33" t="s">
        <v>15</v>
      </c>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48" t="str">
        <f t="shared" si="0"/>
        <v>проверка пройдена</v>
      </c>
    </row>
    <row r="11" spans="1:42" s="28" customFormat="1" ht="110.25" x14ac:dyDescent="0.25">
      <c r="A11" s="83"/>
      <c r="B11" s="83"/>
      <c r="C11" s="31"/>
      <c r="D11" s="30" t="s">
        <v>1345</v>
      </c>
      <c r="E11" s="35" t="s">
        <v>156</v>
      </c>
      <c r="F11" s="29" t="str">
        <f>VLOOKUP(E11,'Коды программ'!$A$2:$B$578,2,FALSE)</f>
        <v>Сварщик (ручной и частично механизированной сварки (наплавки)</v>
      </c>
      <c r="G11" s="31" t="s">
        <v>14</v>
      </c>
      <c r="H11" s="33" t="s">
        <v>18</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48" t="str">
        <f t="shared" si="0"/>
        <v>проверка пройдена</v>
      </c>
    </row>
    <row r="12" spans="1:42" s="4" customFormat="1" ht="18.75" customHeight="1" x14ac:dyDescent="0.25">
      <c r="A12" s="83" t="s">
        <v>1339</v>
      </c>
      <c r="B12" s="83"/>
      <c r="C12" s="7"/>
      <c r="D12" s="56" t="s">
        <v>1345</v>
      </c>
      <c r="E12" s="35" t="s">
        <v>337</v>
      </c>
      <c r="F12" s="21" t="str">
        <f>VLOOKUP(E12,'Коды программ'!$A$2:$B$578,2,FALSE)</f>
        <v>Машинист дорожных и строительных машин</v>
      </c>
      <c r="G12" s="7" t="s">
        <v>10</v>
      </c>
      <c r="H12" s="19" t="s">
        <v>721</v>
      </c>
      <c r="I12" s="67">
        <v>23</v>
      </c>
      <c r="J12" s="67">
        <v>8</v>
      </c>
      <c r="K12" s="80">
        <v>2</v>
      </c>
      <c r="L12" s="80">
        <v>3</v>
      </c>
      <c r="M12" s="67">
        <v>1</v>
      </c>
      <c r="N12" s="67">
        <v>0</v>
      </c>
      <c r="O12" s="67">
        <v>1</v>
      </c>
      <c r="P12" s="67">
        <v>12</v>
      </c>
      <c r="Q12" s="67">
        <v>0</v>
      </c>
      <c r="R12" s="67">
        <v>0</v>
      </c>
      <c r="S12" s="67">
        <v>0</v>
      </c>
      <c r="T12" s="67">
        <v>0</v>
      </c>
      <c r="U12" s="67">
        <v>0</v>
      </c>
      <c r="V12" s="67">
        <v>0</v>
      </c>
      <c r="W12" s="67">
        <v>0</v>
      </c>
      <c r="X12" s="67">
        <v>0</v>
      </c>
      <c r="Y12" s="68" t="s">
        <v>1350</v>
      </c>
      <c r="Z12" s="67">
        <v>0</v>
      </c>
      <c r="AA12" s="67">
        <v>1</v>
      </c>
      <c r="AB12" s="67">
        <v>0</v>
      </c>
      <c r="AC12" s="67">
        <v>0</v>
      </c>
      <c r="AD12" s="67">
        <v>0</v>
      </c>
      <c r="AE12" s="67">
        <v>0</v>
      </c>
      <c r="AF12" s="67">
        <v>0</v>
      </c>
      <c r="AG12" s="67">
        <v>0</v>
      </c>
      <c r="AH12" s="67">
        <v>0</v>
      </c>
      <c r="AI12" s="67">
        <v>0</v>
      </c>
      <c r="AJ12" s="48" t="str">
        <f t="shared" si="0"/>
        <v>проверка пройдена</v>
      </c>
    </row>
    <row r="13" spans="1:42" s="4" customFormat="1" ht="18.75" customHeight="1" x14ac:dyDescent="0.25">
      <c r="A13" s="83"/>
      <c r="B13" s="83"/>
      <c r="C13" s="7"/>
      <c r="D13" s="56" t="s">
        <v>1345</v>
      </c>
      <c r="E13" s="35" t="s">
        <v>337</v>
      </c>
      <c r="F13" s="21" t="str">
        <f>VLOOKUP(E13,'Коды программ'!$A$2:$B$578,2,FALSE)</f>
        <v>Машинист дорожных и строительных машин</v>
      </c>
      <c r="G13" s="7" t="s">
        <v>11</v>
      </c>
      <c r="H13" s="5" t="s">
        <v>722</v>
      </c>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48" t="str">
        <f t="shared" si="0"/>
        <v>проверка пройдена</v>
      </c>
    </row>
    <row r="14" spans="1:42" s="4" customFormat="1" ht="18.75" customHeight="1" x14ac:dyDescent="0.25">
      <c r="A14" s="83"/>
      <c r="B14" s="83"/>
      <c r="C14" s="7"/>
      <c r="D14" s="56" t="s">
        <v>1345</v>
      </c>
      <c r="E14" s="35" t="s">
        <v>337</v>
      </c>
      <c r="F14" s="21" t="str">
        <f>VLOOKUP(E14,'Коды программ'!$A$2:$B$578,2,FALSE)</f>
        <v>Машинист дорожных и строительных машин</v>
      </c>
      <c r="G14" s="7" t="s">
        <v>12</v>
      </c>
      <c r="H14" s="5" t="s">
        <v>723</v>
      </c>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48" t="str">
        <f t="shared" si="0"/>
        <v>проверка пройдена</v>
      </c>
    </row>
    <row r="15" spans="1:42" s="4" customFormat="1" ht="84" customHeight="1" x14ac:dyDescent="0.25">
      <c r="A15" s="83"/>
      <c r="B15" s="83"/>
      <c r="C15" s="7"/>
      <c r="D15" s="56" t="s">
        <v>1345</v>
      </c>
      <c r="E15" s="35" t="s">
        <v>337</v>
      </c>
      <c r="F15" s="21" t="str">
        <f>VLOOKUP(E15,'Коды программ'!$A$2:$B$578,2,FALSE)</f>
        <v>Машинист дорожных и строительных машин</v>
      </c>
      <c r="G15" s="7" t="s">
        <v>13</v>
      </c>
      <c r="H15" s="5" t="s">
        <v>15</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48" t="str">
        <f t="shared" si="0"/>
        <v>проверка пройдена</v>
      </c>
    </row>
    <row r="16" spans="1:42" s="4" customFormat="1" ht="18.75" customHeight="1" x14ac:dyDescent="0.25">
      <c r="A16" s="83"/>
      <c r="B16" s="83"/>
      <c r="C16" s="7"/>
      <c r="D16" s="56" t="s">
        <v>1345</v>
      </c>
      <c r="E16" s="35" t="s">
        <v>337</v>
      </c>
      <c r="F16" s="21" t="str">
        <f>VLOOKUP(E16,'Коды программ'!$A$2:$B$578,2,FALSE)</f>
        <v>Машинист дорожных и строительных машин</v>
      </c>
      <c r="G16" s="7" t="s">
        <v>14</v>
      </c>
      <c r="H16" s="5" t="s">
        <v>18</v>
      </c>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48" t="str">
        <f t="shared" si="0"/>
        <v>проверка пройдена</v>
      </c>
    </row>
    <row r="17" spans="1:36" s="22" customFormat="1" ht="18.75" customHeight="1" x14ac:dyDescent="0.25">
      <c r="A17" s="83" t="s">
        <v>1340</v>
      </c>
      <c r="B17" s="83"/>
      <c r="C17" s="23"/>
      <c r="D17" s="24" t="s">
        <v>1345</v>
      </c>
      <c r="E17" s="35" t="s">
        <v>340</v>
      </c>
      <c r="F17" s="25" t="str">
        <f>VLOOKUP(E17,'Коды программ'!$A$2:$B$578,2,FALSE)</f>
        <v>Машинист локомотива</v>
      </c>
      <c r="G17" s="23" t="s">
        <v>10</v>
      </c>
      <c r="H17" s="26" t="s">
        <v>721</v>
      </c>
      <c r="I17" s="69">
        <v>16</v>
      </c>
      <c r="J17" s="81">
        <v>3</v>
      </c>
      <c r="K17" s="69">
        <v>3</v>
      </c>
      <c r="L17" s="69">
        <v>0</v>
      </c>
      <c r="M17" s="69">
        <v>0</v>
      </c>
      <c r="N17" s="69">
        <v>0</v>
      </c>
      <c r="O17" s="69">
        <v>0</v>
      </c>
      <c r="P17" s="81">
        <v>12</v>
      </c>
      <c r="Q17" s="69">
        <v>0</v>
      </c>
      <c r="R17" s="69">
        <v>0</v>
      </c>
      <c r="S17" s="69">
        <v>0</v>
      </c>
      <c r="T17" s="69">
        <v>0</v>
      </c>
      <c r="U17" s="69">
        <v>0</v>
      </c>
      <c r="V17" s="69">
        <v>0</v>
      </c>
      <c r="W17" s="69">
        <v>0</v>
      </c>
      <c r="X17" s="69">
        <v>0</v>
      </c>
      <c r="Y17" s="69">
        <v>0</v>
      </c>
      <c r="Z17" s="69">
        <v>0</v>
      </c>
      <c r="AA17" s="69">
        <v>1</v>
      </c>
      <c r="AB17" s="69">
        <v>0</v>
      </c>
      <c r="AC17" s="69">
        <v>0</v>
      </c>
      <c r="AD17" s="69">
        <v>0</v>
      </c>
      <c r="AE17" s="69">
        <v>0</v>
      </c>
      <c r="AF17" s="81">
        <v>0</v>
      </c>
      <c r="AG17" s="69">
        <v>0</v>
      </c>
      <c r="AH17" s="69">
        <v>0</v>
      </c>
      <c r="AI17" s="69">
        <v>0</v>
      </c>
      <c r="AJ17" s="48" t="str">
        <f t="shared" si="0"/>
        <v>проверка пройдена</v>
      </c>
    </row>
    <row r="18" spans="1:36" s="22" customFormat="1" ht="18.75" customHeight="1" x14ac:dyDescent="0.25">
      <c r="A18" s="83"/>
      <c r="B18" s="83"/>
      <c r="C18" s="23"/>
      <c r="D18" s="24" t="s">
        <v>1345</v>
      </c>
      <c r="E18" s="35" t="s">
        <v>340</v>
      </c>
      <c r="F18" s="25" t="str">
        <f>VLOOKUP(E18,'Коды программ'!$A$2:$B$578,2,FALSE)</f>
        <v>Машинист локомотива</v>
      </c>
      <c r="G18" s="23" t="s">
        <v>11</v>
      </c>
      <c r="H18" s="27" t="s">
        <v>722</v>
      </c>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48" t="str">
        <f t="shared" si="0"/>
        <v>проверка пройдена</v>
      </c>
    </row>
    <row r="19" spans="1:36" s="22" customFormat="1" ht="110.25" x14ac:dyDescent="0.25">
      <c r="A19" s="83"/>
      <c r="B19" s="83"/>
      <c r="C19" s="23"/>
      <c r="D19" s="24" t="s">
        <v>1345</v>
      </c>
      <c r="E19" s="35" t="s">
        <v>340</v>
      </c>
      <c r="F19" s="25" t="str">
        <f>VLOOKUP(E19,'Коды программ'!$A$2:$B$578,2,FALSE)</f>
        <v>Машинист локомотива</v>
      </c>
      <c r="G19" s="23" t="s">
        <v>12</v>
      </c>
      <c r="H19" s="27" t="s">
        <v>723</v>
      </c>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48" t="str">
        <f t="shared" si="0"/>
        <v>проверка пройдена</v>
      </c>
    </row>
    <row r="20" spans="1:36" s="22" customFormat="1" ht="110.25" x14ac:dyDescent="0.25">
      <c r="A20" s="83"/>
      <c r="B20" s="83"/>
      <c r="C20" s="23"/>
      <c r="D20" s="24" t="s">
        <v>1345</v>
      </c>
      <c r="E20" s="35" t="s">
        <v>340</v>
      </c>
      <c r="F20" s="25" t="str">
        <f>VLOOKUP(E20,'Коды программ'!$A$2:$B$578,2,FALSE)</f>
        <v>Машинист локомотива</v>
      </c>
      <c r="G20" s="23" t="s">
        <v>13</v>
      </c>
      <c r="H20" s="27" t="s">
        <v>15</v>
      </c>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48" t="str">
        <f t="shared" si="0"/>
        <v>проверка пройдена</v>
      </c>
    </row>
    <row r="21" spans="1:36" s="22" customFormat="1" ht="18.75" customHeight="1" x14ac:dyDescent="0.25">
      <c r="A21" s="83"/>
      <c r="B21" s="83"/>
      <c r="C21" s="23"/>
      <c r="D21" s="24" t="s">
        <v>1345</v>
      </c>
      <c r="E21" s="35" t="s">
        <v>340</v>
      </c>
      <c r="F21" s="25" t="str">
        <f>VLOOKUP(E21,'Коды программ'!$A$2:$B$578,2,FALSE)</f>
        <v>Машинист локомотива</v>
      </c>
      <c r="G21" s="23" t="s">
        <v>14</v>
      </c>
      <c r="H21" s="27" t="s">
        <v>18</v>
      </c>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48" t="str">
        <f t="shared" si="0"/>
        <v>проверка пройдена</v>
      </c>
    </row>
    <row r="22" spans="1:36" s="41" customFormat="1" ht="33.75" customHeight="1" x14ac:dyDescent="0.25">
      <c r="A22" s="83" t="s">
        <v>1343</v>
      </c>
      <c r="B22" s="83"/>
      <c r="C22" s="42"/>
      <c r="D22" s="43" t="s">
        <v>1345</v>
      </c>
      <c r="E22" s="35" t="s">
        <v>392</v>
      </c>
      <c r="F22" s="44" t="str">
        <f>VLOOKUP(E22,'Коды программ'!$A$2:$B$578,2,FALSE)</f>
        <v>Автоматика и телемеханика на транспорте (железнодорожном транспорте)</v>
      </c>
      <c r="G22" s="42" t="s">
        <v>10</v>
      </c>
      <c r="H22" s="46" t="s">
        <v>721</v>
      </c>
      <c r="I22" s="70">
        <v>22</v>
      </c>
      <c r="J22" s="70">
        <v>3</v>
      </c>
      <c r="K22" s="70">
        <v>0</v>
      </c>
      <c r="L22" s="70">
        <v>0</v>
      </c>
      <c r="M22" s="70">
        <v>0</v>
      </c>
      <c r="N22" s="70">
        <v>0</v>
      </c>
      <c r="O22" s="70">
        <v>2</v>
      </c>
      <c r="P22" s="70">
        <v>16</v>
      </c>
      <c r="Q22" s="70">
        <v>0</v>
      </c>
      <c r="R22" s="70">
        <v>0</v>
      </c>
      <c r="S22" s="70">
        <v>0</v>
      </c>
      <c r="T22" s="70">
        <v>0</v>
      </c>
      <c r="U22" s="70">
        <v>0</v>
      </c>
      <c r="V22" s="70">
        <v>0</v>
      </c>
      <c r="W22" s="70">
        <v>0</v>
      </c>
      <c r="X22" s="70">
        <v>0</v>
      </c>
      <c r="Y22" s="71" t="s">
        <v>1350</v>
      </c>
      <c r="Z22" s="70">
        <v>0</v>
      </c>
      <c r="AA22" s="70">
        <v>1</v>
      </c>
      <c r="AB22" s="70">
        <v>0</v>
      </c>
      <c r="AC22" s="70">
        <v>0</v>
      </c>
      <c r="AD22" s="70">
        <v>0</v>
      </c>
      <c r="AE22" s="70">
        <v>0</v>
      </c>
      <c r="AF22" s="70">
        <v>0</v>
      </c>
      <c r="AG22" s="70">
        <v>0</v>
      </c>
      <c r="AH22" s="70">
        <v>0</v>
      </c>
      <c r="AI22" s="72" t="s">
        <v>1351</v>
      </c>
      <c r="AJ22" s="48" t="str">
        <f t="shared" si="0"/>
        <v>проверка пройдена</v>
      </c>
    </row>
    <row r="23" spans="1:36" s="41" customFormat="1" ht="18.75" customHeight="1" x14ac:dyDescent="0.25">
      <c r="A23" s="83"/>
      <c r="B23" s="83"/>
      <c r="C23" s="42"/>
      <c r="D23" s="43" t="s">
        <v>1345</v>
      </c>
      <c r="E23" s="35" t="s">
        <v>392</v>
      </c>
      <c r="F23" s="44" t="str">
        <f>VLOOKUP(E23,'Коды программ'!$A$2:$B$578,2,FALSE)</f>
        <v>Автоматика и телемеханика на транспорте (железнодорожном транспорте)</v>
      </c>
      <c r="G23" s="42" t="s">
        <v>11</v>
      </c>
      <c r="H23" s="45" t="s">
        <v>722</v>
      </c>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8" t="str">
        <f t="shared" si="0"/>
        <v>проверка пройдена</v>
      </c>
    </row>
    <row r="24" spans="1:36" s="41" customFormat="1" ht="18.75" customHeight="1" x14ac:dyDescent="0.25">
      <c r="A24" s="83"/>
      <c r="B24" s="83"/>
      <c r="C24" s="42"/>
      <c r="D24" s="43" t="s">
        <v>1345</v>
      </c>
      <c r="E24" s="35" t="s">
        <v>392</v>
      </c>
      <c r="F24" s="44" t="str">
        <f>VLOOKUP(E24,'Коды программ'!$A$2:$B$578,2,FALSE)</f>
        <v>Автоматика и телемеханика на транспорте (железнодорожном транспорте)</v>
      </c>
      <c r="G24" s="42" t="s">
        <v>12</v>
      </c>
      <c r="H24" s="45" t="s">
        <v>723</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8" t="str">
        <f t="shared" si="0"/>
        <v>проверка пройдена</v>
      </c>
    </row>
    <row r="25" spans="1:36" s="41" customFormat="1" ht="110.25" x14ac:dyDescent="0.25">
      <c r="A25" s="83"/>
      <c r="B25" s="83"/>
      <c r="C25" s="42"/>
      <c r="D25" s="43" t="s">
        <v>1345</v>
      </c>
      <c r="E25" s="35" t="s">
        <v>392</v>
      </c>
      <c r="F25" s="44" t="str">
        <f>VLOOKUP(E25,'Коды программ'!$A$2:$B$578,2,FALSE)</f>
        <v>Автоматика и телемеханика на транспорте (железнодорожном транспорте)</v>
      </c>
      <c r="G25" s="42" t="s">
        <v>13</v>
      </c>
      <c r="H25" s="45" t="s">
        <v>15</v>
      </c>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8" t="str">
        <f t="shared" si="0"/>
        <v>проверка пройдена</v>
      </c>
    </row>
    <row r="26" spans="1:36" s="41" customFormat="1" ht="18.75" customHeight="1" x14ac:dyDescent="0.25">
      <c r="A26" s="83"/>
      <c r="B26" s="83"/>
      <c r="C26" s="42"/>
      <c r="D26" s="43" t="s">
        <v>1345</v>
      </c>
      <c r="E26" s="35" t="s">
        <v>392</v>
      </c>
      <c r="F26" s="44" t="str">
        <f>VLOOKUP(E26,'Коды программ'!$A$2:$B$578,2,FALSE)</f>
        <v>Автоматика и телемеханика на транспорте (железнодорожном транспорте)</v>
      </c>
      <c r="G26" s="42" t="s">
        <v>14</v>
      </c>
      <c r="H26" s="45" t="s">
        <v>18</v>
      </c>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8" t="str">
        <f t="shared" si="0"/>
        <v>проверка пройдена</v>
      </c>
    </row>
    <row r="27" spans="1:36" s="41" customFormat="1" ht="18.75" customHeight="1" x14ac:dyDescent="0.25">
      <c r="A27" s="84" t="s">
        <v>1344</v>
      </c>
      <c r="B27" s="85"/>
      <c r="C27" s="51"/>
      <c r="D27" s="52" t="s">
        <v>1345</v>
      </c>
      <c r="E27" s="35" t="s">
        <v>512</v>
      </c>
      <c r="F27" s="53" t="str">
        <f>VLOOKUP(E27,'Коды программ'!$A$2:$B$578,2,FALSE)</f>
        <v>Парикмахер</v>
      </c>
      <c r="G27" s="51" t="s">
        <v>10</v>
      </c>
      <c r="H27" s="54" t="s">
        <v>721</v>
      </c>
      <c r="I27" s="73">
        <v>21</v>
      </c>
      <c r="J27" s="73">
        <v>10</v>
      </c>
      <c r="K27" s="73">
        <v>4</v>
      </c>
      <c r="L27" s="65">
        <v>2</v>
      </c>
      <c r="M27" s="73">
        <v>4</v>
      </c>
      <c r="N27" s="73">
        <v>0</v>
      </c>
      <c r="O27" s="73">
        <v>3</v>
      </c>
      <c r="P27" s="73">
        <v>0</v>
      </c>
      <c r="Q27" s="73">
        <v>0</v>
      </c>
      <c r="R27" s="73">
        <v>4</v>
      </c>
      <c r="S27" s="73">
        <v>0</v>
      </c>
      <c r="T27" s="73">
        <v>0</v>
      </c>
      <c r="U27" s="73">
        <v>0</v>
      </c>
      <c r="V27" s="73">
        <v>0</v>
      </c>
      <c r="W27" s="73">
        <v>0</v>
      </c>
      <c r="X27" s="73">
        <v>0</v>
      </c>
      <c r="Y27" s="73">
        <v>0</v>
      </c>
      <c r="Z27" s="73">
        <v>0</v>
      </c>
      <c r="AA27" s="73">
        <v>0</v>
      </c>
      <c r="AB27" s="73">
        <v>0</v>
      </c>
      <c r="AC27" s="73">
        <v>0</v>
      </c>
      <c r="AD27" s="73">
        <v>0</v>
      </c>
      <c r="AE27" s="73">
        <v>0</v>
      </c>
      <c r="AF27" s="73">
        <v>0</v>
      </c>
      <c r="AG27" s="73">
        <v>0</v>
      </c>
      <c r="AH27" s="73">
        <v>0</v>
      </c>
      <c r="AI27" s="73">
        <v>0</v>
      </c>
      <c r="AJ27" s="57" t="str">
        <f t="shared" si="0"/>
        <v>проверка пройдена</v>
      </c>
    </row>
    <row r="28" spans="1:36" s="41" customFormat="1" ht="18.75" customHeight="1" x14ac:dyDescent="0.25">
      <c r="A28" s="86"/>
      <c r="B28" s="87"/>
      <c r="C28" s="51"/>
      <c r="D28" s="52" t="s">
        <v>1345</v>
      </c>
      <c r="E28" s="35" t="s">
        <v>512</v>
      </c>
      <c r="F28" s="53" t="str">
        <f>VLOOKUP(E28,'Коды программ'!$A$2:$B$578,2,FALSE)</f>
        <v>Парикмахер</v>
      </c>
      <c r="G28" s="51" t="s">
        <v>11</v>
      </c>
      <c r="H28" s="55" t="s">
        <v>722</v>
      </c>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7" t="str">
        <f t="shared" si="0"/>
        <v>проверка пройдена</v>
      </c>
    </row>
    <row r="29" spans="1:36" s="41" customFormat="1" ht="18.75" customHeight="1" x14ac:dyDescent="0.25">
      <c r="A29" s="86"/>
      <c r="B29" s="87"/>
      <c r="C29" s="51"/>
      <c r="D29" s="52" t="s">
        <v>1345</v>
      </c>
      <c r="E29" s="35" t="s">
        <v>512</v>
      </c>
      <c r="F29" s="53" t="str">
        <f>VLOOKUP(E29,'Коды программ'!$A$2:$B$578,2,FALSE)</f>
        <v>Парикмахер</v>
      </c>
      <c r="G29" s="51" t="s">
        <v>12</v>
      </c>
      <c r="H29" s="55" t="s">
        <v>723</v>
      </c>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7" t="str">
        <f t="shared" si="0"/>
        <v>проверка пройдена</v>
      </c>
    </row>
    <row r="30" spans="1:36" s="41" customFormat="1" ht="18.75" customHeight="1" x14ac:dyDescent="0.25">
      <c r="A30" s="86"/>
      <c r="B30" s="87"/>
      <c r="C30" s="51"/>
      <c r="D30" s="52" t="s">
        <v>1345</v>
      </c>
      <c r="E30" s="35" t="s">
        <v>512</v>
      </c>
      <c r="F30" s="53" t="str">
        <f>VLOOKUP(E30,'Коды программ'!$A$2:$B$578,2,FALSE)</f>
        <v>Парикмахер</v>
      </c>
      <c r="G30" s="51" t="s">
        <v>13</v>
      </c>
      <c r="H30" s="55" t="s">
        <v>15</v>
      </c>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7" t="str">
        <f t="shared" si="0"/>
        <v>проверка пройдена</v>
      </c>
    </row>
    <row r="31" spans="1:36" s="41" customFormat="1" ht="18.75" customHeight="1" x14ac:dyDescent="0.25">
      <c r="A31" s="88"/>
      <c r="B31" s="89"/>
      <c r="C31" s="51"/>
      <c r="D31" s="52" t="s">
        <v>1345</v>
      </c>
      <c r="E31" s="35" t="s">
        <v>512</v>
      </c>
      <c r="F31" s="53" t="str">
        <f>VLOOKUP(E31,'Коды программ'!$A$2:$B$578,2,FALSE)</f>
        <v>Парикмахер</v>
      </c>
      <c r="G31" s="51" t="s">
        <v>14</v>
      </c>
      <c r="H31" s="55" t="s">
        <v>18</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7" t="str">
        <f t="shared" si="0"/>
        <v>проверка пройдена</v>
      </c>
    </row>
    <row r="32" spans="1:36" s="41" customFormat="1" ht="42" customHeight="1" x14ac:dyDescent="0.25">
      <c r="A32" s="84" t="s">
        <v>1346</v>
      </c>
      <c r="B32" s="85"/>
      <c r="C32" s="42"/>
      <c r="D32" s="43" t="s">
        <v>1345</v>
      </c>
      <c r="E32" s="35" t="s">
        <v>459</v>
      </c>
      <c r="F32" s="44" t="str">
        <f>VLOOKUP(E32,'Коды программ'!$A$2:$B$578,2,FALSE)</f>
        <v>Тракторист-машинист сельскохозяйственного производства</v>
      </c>
      <c r="G32" s="42" t="s">
        <v>10</v>
      </c>
      <c r="H32" s="46" t="s">
        <v>721</v>
      </c>
      <c r="I32" s="74">
        <v>23</v>
      </c>
      <c r="J32" s="74">
        <v>7</v>
      </c>
      <c r="K32" s="74">
        <v>2</v>
      </c>
      <c r="L32" s="74">
        <v>5</v>
      </c>
      <c r="M32" s="75">
        <v>0</v>
      </c>
      <c r="N32" s="75">
        <v>0</v>
      </c>
      <c r="O32" s="75">
        <v>0</v>
      </c>
      <c r="P32" s="74">
        <v>12</v>
      </c>
      <c r="Q32" s="75">
        <v>0</v>
      </c>
      <c r="R32" s="75">
        <v>3</v>
      </c>
      <c r="S32" s="74">
        <v>1</v>
      </c>
      <c r="T32" s="75">
        <v>0</v>
      </c>
      <c r="U32" s="74">
        <v>0</v>
      </c>
      <c r="V32" s="75">
        <v>0</v>
      </c>
      <c r="W32" s="75">
        <v>0</v>
      </c>
      <c r="X32" s="75">
        <v>0</v>
      </c>
      <c r="Y32" s="75">
        <v>0</v>
      </c>
      <c r="Z32" s="75">
        <v>0</v>
      </c>
      <c r="AA32" s="75">
        <v>0</v>
      </c>
      <c r="AB32" s="75">
        <v>0</v>
      </c>
      <c r="AC32" s="74">
        <v>0</v>
      </c>
      <c r="AD32" s="75">
        <v>0</v>
      </c>
      <c r="AE32" s="75">
        <v>0</v>
      </c>
      <c r="AF32" s="75">
        <v>0</v>
      </c>
      <c r="AG32" s="75">
        <v>0</v>
      </c>
      <c r="AH32" s="75">
        <v>0</v>
      </c>
      <c r="AI32" s="76" t="s">
        <v>1349</v>
      </c>
      <c r="AJ32" s="50" t="str">
        <f t="shared" si="0"/>
        <v>проверка пройдена</v>
      </c>
    </row>
    <row r="33" spans="1:36" s="41" customFormat="1" ht="18.75" customHeight="1" x14ac:dyDescent="0.25">
      <c r="A33" s="86"/>
      <c r="B33" s="87"/>
      <c r="C33" s="42"/>
      <c r="D33" s="43" t="s">
        <v>1345</v>
      </c>
      <c r="E33" s="35" t="s">
        <v>459</v>
      </c>
      <c r="F33" s="44" t="str">
        <f>VLOOKUP(E33,'Коды программ'!$A$2:$B$578,2,FALSE)</f>
        <v>Тракторист-машинист сельскохозяйственного производства</v>
      </c>
      <c r="G33" s="42" t="s">
        <v>11</v>
      </c>
      <c r="H33" s="45" t="s">
        <v>722</v>
      </c>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50" t="str">
        <f t="shared" si="0"/>
        <v>проверка пройдена</v>
      </c>
    </row>
    <row r="34" spans="1:36" s="41" customFormat="1" ht="18.75" customHeight="1" x14ac:dyDescent="0.25">
      <c r="A34" s="86"/>
      <c r="B34" s="87"/>
      <c r="C34" s="42"/>
      <c r="D34" s="43" t="s">
        <v>1345</v>
      </c>
      <c r="E34" s="35" t="s">
        <v>459</v>
      </c>
      <c r="F34" s="44" t="str">
        <f>VLOOKUP(E34,'Коды программ'!$A$2:$B$578,2,FALSE)</f>
        <v>Тракторист-машинист сельскохозяйственного производства</v>
      </c>
      <c r="G34" s="42" t="s">
        <v>12</v>
      </c>
      <c r="H34" s="45" t="s">
        <v>723</v>
      </c>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50" t="str">
        <f t="shared" si="0"/>
        <v>проверка пройдена</v>
      </c>
    </row>
    <row r="35" spans="1:36" s="41" customFormat="1" ht="18.75" customHeight="1" x14ac:dyDescent="0.25">
      <c r="A35" s="86"/>
      <c r="B35" s="87"/>
      <c r="C35" s="42"/>
      <c r="D35" s="43" t="s">
        <v>1345</v>
      </c>
      <c r="E35" s="35" t="s">
        <v>459</v>
      </c>
      <c r="F35" s="44" t="str">
        <f>VLOOKUP(E35,'Коды программ'!$A$2:$B$578,2,FALSE)</f>
        <v>Тракторист-машинист сельскохозяйственного производства</v>
      </c>
      <c r="G35" s="42" t="s">
        <v>13</v>
      </c>
      <c r="H35" s="45" t="s">
        <v>15</v>
      </c>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50" t="str">
        <f t="shared" si="0"/>
        <v>проверка пройдена</v>
      </c>
    </row>
    <row r="36" spans="1:36" s="41" customFormat="1" ht="18.75" customHeight="1" x14ac:dyDescent="0.25">
      <c r="A36" s="88"/>
      <c r="B36" s="89"/>
      <c r="C36" s="42"/>
      <c r="D36" s="43" t="s">
        <v>1345</v>
      </c>
      <c r="E36" s="35" t="s">
        <v>459</v>
      </c>
      <c r="F36" s="44" t="str">
        <f>VLOOKUP(E36,'Коды программ'!$A$2:$B$578,2,FALSE)</f>
        <v>Тракторист-машинист сельскохозяйственного производства</v>
      </c>
      <c r="G36" s="42" t="s">
        <v>14</v>
      </c>
      <c r="H36" s="45" t="s">
        <v>18</v>
      </c>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50" t="str">
        <f t="shared" si="0"/>
        <v>проверка пройдена</v>
      </c>
    </row>
    <row r="37" spans="1:36" s="41" customFormat="1" ht="18.75" customHeight="1" x14ac:dyDescent="0.25">
      <c r="A37" s="84" t="s">
        <v>1347</v>
      </c>
      <c r="B37" s="85"/>
      <c r="C37" s="58"/>
      <c r="D37" s="59" t="s">
        <v>1345</v>
      </c>
      <c r="E37" s="35" t="s">
        <v>519</v>
      </c>
      <c r="F37" s="60" t="str">
        <f>VLOOKUP(E37,'Коды программ'!$A$2:$B$578,2,FALSE)</f>
        <v>Повар, кондитер</v>
      </c>
      <c r="G37" s="58" t="s">
        <v>10</v>
      </c>
      <c r="H37" s="61" t="s">
        <v>721</v>
      </c>
      <c r="I37" s="77">
        <v>26</v>
      </c>
      <c r="J37" s="78">
        <v>17</v>
      </c>
      <c r="K37" s="78">
        <v>7</v>
      </c>
      <c r="L37" s="65">
        <v>2</v>
      </c>
      <c r="M37" s="78">
        <v>0</v>
      </c>
      <c r="N37" s="78">
        <v>0</v>
      </c>
      <c r="O37" s="78">
        <v>3</v>
      </c>
      <c r="P37" s="78">
        <v>2</v>
      </c>
      <c r="Q37" s="78">
        <v>0</v>
      </c>
      <c r="R37" s="78">
        <v>4</v>
      </c>
      <c r="S37" s="78">
        <v>0</v>
      </c>
      <c r="T37" s="78">
        <v>0</v>
      </c>
      <c r="U37" s="78">
        <v>0</v>
      </c>
      <c r="V37" s="78">
        <v>0</v>
      </c>
      <c r="W37" s="78">
        <v>0</v>
      </c>
      <c r="X37" s="78">
        <v>0</v>
      </c>
      <c r="Y37" s="78">
        <v>0</v>
      </c>
      <c r="Z37" s="78">
        <v>0</v>
      </c>
      <c r="AA37" s="78">
        <v>0</v>
      </c>
      <c r="AB37" s="78">
        <v>0</v>
      </c>
      <c r="AC37" s="78">
        <v>0</v>
      </c>
      <c r="AD37" s="78">
        <v>0</v>
      </c>
      <c r="AE37" s="78">
        <v>0</v>
      </c>
      <c r="AF37" s="78">
        <v>0</v>
      </c>
      <c r="AG37" s="78">
        <v>0</v>
      </c>
      <c r="AH37" s="78">
        <v>0</v>
      </c>
      <c r="AI37" s="78">
        <v>0</v>
      </c>
      <c r="AJ37" s="62" t="str">
        <f t="shared" si="0"/>
        <v>проверка пройдена</v>
      </c>
    </row>
    <row r="38" spans="1:36" s="41" customFormat="1" ht="18.75" customHeight="1" x14ac:dyDescent="0.25">
      <c r="A38" s="86"/>
      <c r="B38" s="87"/>
      <c r="C38" s="58"/>
      <c r="D38" s="59" t="s">
        <v>1345</v>
      </c>
      <c r="E38" s="35" t="s">
        <v>519</v>
      </c>
      <c r="F38" s="60" t="str">
        <f>VLOOKUP(E38,'Коды программ'!$A$2:$B$578,2,FALSE)</f>
        <v>Повар, кондитер</v>
      </c>
      <c r="G38" s="58" t="s">
        <v>11</v>
      </c>
      <c r="H38" s="63" t="s">
        <v>722</v>
      </c>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62" t="str">
        <f t="shared" si="0"/>
        <v>проверка пройдена</v>
      </c>
    </row>
    <row r="39" spans="1:36" s="41" customFormat="1" ht="18.75" customHeight="1" x14ac:dyDescent="0.25">
      <c r="A39" s="86"/>
      <c r="B39" s="87"/>
      <c r="C39" s="58"/>
      <c r="D39" s="59" t="s">
        <v>1345</v>
      </c>
      <c r="E39" s="35" t="s">
        <v>519</v>
      </c>
      <c r="F39" s="60" t="str">
        <f>VLOOKUP(E39,'Коды программ'!$A$2:$B$578,2,FALSE)</f>
        <v>Повар, кондитер</v>
      </c>
      <c r="G39" s="58" t="s">
        <v>12</v>
      </c>
      <c r="H39" s="63" t="s">
        <v>723</v>
      </c>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62" t="str">
        <f t="shared" si="0"/>
        <v>проверка пройдена</v>
      </c>
    </row>
    <row r="40" spans="1:36" s="41" customFormat="1" ht="18.75" customHeight="1" x14ac:dyDescent="0.25">
      <c r="A40" s="86"/>
      <c r="B40" s="87"/>
      <c r="C40" s="58"/>
      <c r="D40" s="59" t="s">
        <v>1345</v>
      </c>
      <c r="E40" s="35" t="s">
        <v>519</v>
      </c>
      <c r="F40" s="60" t="str">
        <f>VLOOKUP(E40,'Коды программ'!$A$2:$B$578,2,FALSE)</f>
        <v>Повар, кондитер</v>
      </c>
      <c r="G40" s="58" t="s">
        <v>13</v>
      </c>
      <c r="H40" s="63" t="s">
        <v>15</v>
      </c>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62" t="str">
        <f t="shared" si="0"/>
        <v>проверка пройдена</v>
      </c>
    </row>
    <row r="41" spans="1:36" s="41" customFormat="1" ht="18.75" customHeight="1" x14ac:dyDescent="0.25">
      <c r="A41" s="88"/>
      <c r="B41" s="89"/>
      <c r="C41" s="58"/>
      <c r="D41" s="59" t="s">
        <v>1345</v>
      </c>
      <c r="E41" s="35" t="s">
        <v>519</v>
      </c>
      <c r="F41" s="60" t="str">
        <f>VLOOKUP(E41,'Коды программ'!$A$2:$B$578,2,FALSE)</f>
        <v>Повар, кондитер</v>
      </c>
      <c r="G41" s="58" t="s">
        <v>14</v>
      </c>
      <c r="H41" s="63" t="s">
        <v>18</v>
      </c>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62" t="str">
        <f t="shared" si="0"/>
        <v>проверка пройдена</v>
      </c>
    </row>
    <row r="42" spans="1:36" s="41" customFormat="1" ht="29.25" customHeight="1" x14ac:dyDescent="0.25">
      <c r="A42" s="84" t="s">
        <v>1348</v>
      </c>
      <c r="B42" s="85"/>
      <c r="C42" s="42"/>
      <c r="D42" s="43" t="s">
        <v>1345</v>
      </c>
      <c r="E42" s="35" t="s">
        <v>525</v>
      </c>
      <c r="F42" s="44" t="str">
        <f>VLOOKUP(E42,'Коды программ'!$A$2:$B$578,2,FALSE)</f>
        <v>Сервис на транспорте (по видам транспорта)</v>
      </c>
      <c r="G42" s="42" t="s">
        <v>10</v>
      </c>
      <c r="H42" s="46" t="s">
        <v>721</v>
      </c>
      <c r="I42" s="79">
        <v>22</v>
      </c>
      <c r="J42" s="74">
        <v>10</v>
      </c>
      <c r="K42" s="75">
        <v>0</v>
      </c>
      <c r="L42" s="75">
        <v>0</v>
      </c>
      <c r="M42" s="75">
        <v>0</v>
      </c>
      <c r="N42" s="75">
        <v>0</v>
      </c>
      <c r="O42" s="75">
        <v>0</v>
      </c>
      <c r="P42" s="82">
        <v>6</v>
      </c>
      <c r="Q42" s="75">
        <v>0</v>
      </c>
      <c r="R42" s="75">
        <v>6</v>
      </c>
      <c r="S42" s="75">
        <v>0</v>
      </c>
      <c r="T42" s="75">
        <v>0</v>
      </c>
      <c r="U42" s="75">
        <v>0</v>
      </c>
      <c r="V42" s="75">
        <v>0</v>
      </c>
      <c r="W42" s="75">
        <v>0</v>
      </c>
      <c r="X42" s="75">
        <v>0</v>
      </c>
      <c r="Y42" s="75">
        <v>0</v>
      </c>
      <c r="Z42" s="75">
        <v>0</v>
      </c>
      <c r="AA42" s="75">
        <v>0</v>
      </c>
      <c r="AB42" s="75">
        <v>0</v>
      </c>
      <c r="AC42" s="110">
        <v>0</v>
      </c>
      <c r="AD42" s="75">
        <v>0</v>
      </c>
      <c r="AE42" s="75">
        <v>0</v>
      </c>
      <c r="AF42" s="75">
        <v>0</v>
      </c>
      <c r="AG42" s="75">
        <v>0</v>
      </c>
      <c r="AH42" s="75">
        <v>0</v>
      </c>
      <c r="AI42" s="76" t="s">
        <v>1349</v>
      </c>
      <c r="AJ42" s="50" t="str">
        <f t="shared" si="0"/>
        <v>проверка пройдена</v>
      </c>
    </row>
    <row r="43" spans="1:36" s="41" customFormat="1" ht="18.75" customHeight="1" x14ac:dyDescent="0.25">
      <c r="A43" s="86"/>
      <c r="B43" s="87"/>
      <c r="C43" s="42"/>
      <c r="D43" s="43" t="s">
        <v>1345</v>
      </c>
      <c r="E43" s="35" t="s">
        <v>525</v>
      </c>
      <c r="F43" s="44" t="str">
        <f>VLOOKUP(E43,'Коды программ'!$A$2:$B$578,2,FALSE)</f>
        <v>Сервис на транспорте (по видам транспорта)</v>
      </c>
      <c r="G43" s="42" t="s">
        <v>11</v>
      </c>
      <c r="H43" s="45" t="s">
        <v>722</v>
      </c>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50" t="str">
        <f t="shared" si="0"/>
        <v>проверка пройдена</v>
      </c>
    </row>
    <row r="44" spans="1:36" s="41" customFormat="1" ht="18.75" customHeight="1" x14ac:dyDescent="0.25">
      <c r="A44" s="86"/>
      <c r="B44" s="87"/>
      <c r="C44" s="42"/>
      <c r="D44" s="43" t="s">
        <v>1345</v>
      </c>
      <c r="E44" s="35" t="s">
        <v>525</v>
      </c>
      <c r="F44" s="44" t="str">
        <f>VLOOKUP(E44,'Коды программ'!$A$2:$B$578,2,FALSE)</f>
        <v>Сервис на транспорте (по видам транспорта)</v>
      </c>
      <c r="G44" s="42" t="s">
        <v>12</v>
      </c>
      <c r="H44" s="45" t="s">
        <v>723</v>
      </c>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50" t="str">
        <f t="shared" si="0"/>
        <v>проверка пройдена</v>
      </c>
    </row>
    <row r="45" spans="1:36" s="41" customFormat="1" ht="18.75" customHeight="1" x14ac:dyDescent="0.25">
      <c r="A45" s="86"/>
      <c r="B45" s="87"/>
      <c r="C45" s="42"/>
      <c r="D45" s="43" t="s">
        <v>1345</v>
      </c>
      <c r="E45" s="35" t="s">
        <v>525</v>
      </c>
      <c r="F45" s="44" t="str">
        <f>VLOOKUP(E45,'Коды программ'!$A$2:$B$578,2,FALSE)</f>
        <v>Сервис на транспорте (по видам транспорта)</v>
      </c>
      <c r="G45" s="42" t="s">
        <v>13</v>
      </c>
      <c r="H45" s="45" t="s">
        <v>15</v>
      </c>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50" t="str">
        <f t="shared" si="0"/>
        <v>проверка пройдена</v>
      </c>
    </row>
    <row r="46" spans="1:36" s="41" customFormat="1" ht="18.75" customHeight="1" x14ac:dyDescent="0.25">
      <c r="A46" s="88"/>
      <c r="B46" s="89"/>
      <c r="C46" s="42"/>
      <c r="D46" s="43" t="s">
        <v>1345</v>
      </c>
      <c r="E46" s="35" t="s">
        <v>525</v>
      </c>
      <c r="F46" s="44" t="str">
        <f>VLOOKUP(E46,'Коды программ'!$A$2:$B$578,2,FALSE)</f>
        <v>Сервис на транспорте (по видам транспорта)</v>
      </c>
      <c r="G46" s="42" t="s">
        <v>14</v>
      </c>
      <c r="H46" s="45" t="s">
        <v>18</v>
      </c>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50" t="str">
        <f t="shared" si="0"/>
        <v>проверка пройдена</v>
      </c>
    </row>
    <row r="47" spans="1:36" s="34" customFormat="1" ht="35.25" customHeight="1" x14ac:dyDescent="0.25">
      <c r="A47" s="83" t="s">
        <v>1336</v>
      </c>
      <c r="B47" s="83"/>
      <c r="C47" s="35"/>
      <c r="D47" s="36" t="s">
        <v>1345</v>
      </c>
      <c r="E47" s="35"/>
      <c r="F47" s="35" t="s">
        <v>1335</v>
      </c>
      <c r="G47" s="37" t="s">
        <v>10</v>
      </c>
      <c r="H47" s="38" t="s">
        <v>721</v>
      </c>
      <c r="I47" s="39">
        <f t="shared" ref="I47:AH47" si="1">I7+I12+I17+I22+I27+I32+I37+I42</f>
        <v>174</v>
      </c>
      <c r="J47" s="39">
        <f t="shared" si="1"/>
        <v>65</v>
      </c>
      <c r="K47" s="39">
        <f t="shared" si="1"/>
        <v>21</v>
      </c>
      <c r="L47" s="39">
        <f t="shared" si="1"/>
        <v>14</v>
      </c>
      <c r="M47" s="39">
        <f t="shared" si="1"/>
        <v>6</v>
      </c>
      <c r="N47" s="39">
        <f t="shared" si="1"/>
        <v>0</v>
      </c>
      <c r="O47" s="39">
        <f t="shared" si="1"/>
        <v>10</v>
      </c>
      <c r="P47" s="39">
        <f t="shared" si="1"/>
        <v>71</v>
      </c>
      <c r="Q47" s="39">
        <f t="shared" si="1"/>
        <v>0</v>
      </c>
      <c r="R47" s="39">
        <f t="shared" si="1"/>
        <v>17</v>
      </c>
      <c r="S47" s="39">
        <f t="shared" si="1"/>
        <v>1</v>
      </c>
      <c r="T47" s="39">
        <f t="shared" si="1"/>
        <v>0</v>
      </c>
      <c r="U47" s="39">
        <f t="shared" si="1"/>
        <v>0</v>
      </c>
      <c r="V47" s="39">
        <f t="shared" si="1"/>
        <v>0</v>
      </c>
      <c r="W47" s="39">
        <f t="shared" si="1"/>
        <v>0</v>
      </c>
      <c r="X47" s="39">
        <f t="shared" si="1"/>
        <v>0</v>
      </c>
      <c r="Y47" s="39">
        <f t="shared" si="1"/>
        <v>0</v>
      </c>
      <c r="Z47" s="39">
        <f t="shared" si="1"/>
        <v>0</v>
      </c>
      <c r="AA47" s="39">
        <f t="shared" si="1"/>
        <v>3</v>
      </c>
      <c r="AB47" s="39">
        <f t="shared" si="1"/>
        <v>0</v>
      </c>
      <c r="AC47" s="39">
        <f t="shared" si="1"/>
        <v>1</v>
      </c>
      <c r="AD47" s="39">
        <f t="shared" si="1"/>
        <v>0</v>
      </c>
      <c r="AE47" s="39">
        <f t="shared" si="1"/>
        <v>0</v>
      </c>
      <c r="AF47" s="39">
        <f t="shared" si="1"/>
        <v>0</v>
      </c>
      <c r="AG47" s="39">
        <f t="shared" si="1"/>
        <v>0</v>
      </c>
      <c r="AH47" s="39">
        <f t="shared" si="1"/>
        <v>0</v>
      </c>
      <c r="AI47" s="39"/>
      <c r="AJ47" s="48" t="str">
        <f>IF(I47=J47+M47+N47+O47+P47+Q47+R47+S47+T47+U47+V47+W47+X47+Y47+Z47+AA47+AB47+AC47+AD47+AE47+AF47+AG47+AH47,"проверка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8" spans="1:36" s="34" customFormat="1" ht="35.25" customHeight="1" x14ac:dyDescent="0.25">
      <c r="A48" s="83"/>
      <c r="B48" s="83"/>
      <c r="C48" s="35"/>
      <c r="D48" s="36" t="s">
        <v>1345</v>
      </c>
      <c r="E48" s="35"/>
      <c r="F48" s="35" t="s">
        <v>1335</v>
      </c>
      <c r="G48" s="37" t="s">
        <v>11</v>
      </c>
      <c r="H48" s="40" t="s">
        <v>722</v>
      </c>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48" t="str">
        <f t="shared" ref="AJ48:AJ51" si="2">IF(I48=J48+M48+N48+O48+P48+Q48+R48+S48+T48+U48+V48+W48+X48+Y48+Z48+AA48+AB48+AC48+AD48+AE48+AF48+AG48+AH48,"проверка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9" spans="1:36" s="34" customFormat="1" ht="35.25" customHeight="1" x14ac:dyDescent="0.25">
      <c r="A49" s="83"/>
      <c r="B49" s="83"/>
      <c r="C49" s="35"/>
      <c r="D49" s="36" t="s">
        <v>1345</v>
      </c>
      <c r="E49" s="35"/>
      <c r="F49" s="35" t="s">
        <v>1335</v>
      </c>
      <c r="G49" s="37" t="s">
        <v>12</v>
      </c>
      <c r="H49" s="40" t="s">
        <v>723</v>
      </c>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48" t="str">
        <f t="shared" si="2"/>
        <v>проверка пройдена</v>
      </c>
    </row>
    <row r="50" spans="1:36" s="34" customFormat="1" ht="36.75" customHeight="1" x14ac:dyDescent="0.25">
      <c r="A50" s="83"/>
      <c r="B50" s="83"/>
      <c r="C50" s="35"/>
      <c r="D50" s="36" t="s">
        <v>1345</v>
      </c>
      <c r="E50" s="35"/>
      <c r="F50" s="35" t="s">
        <v>1335</v>
      </c>
      <c r="G50" s="37" t="s">
        <v>13</v>
      </c>
      <c r="H50" s="40" t="s">
        <v>15</v>
      </c>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48" t="str">
        <f t="shared" si="2"/>
        <v>проверка пройдена</v>
      </c>
    </row>
    <row r="51" spans="1:36" s="34" customFormat="1" ht="75" customHeight="1" x14ac:dyDescent="0.25">
      <c r="A51" s="83"/>
      <c r="B51" s="83"/>
      <c r="C51" s="35"/>
      <c r="D51" s="36" t="s">
        <v>1345</v>
      </c>
      <c r="E51" s="35"/>
      <c r="F51" s="35" t="s">
        <v>1335</v>
      </c>
      <c r="G51" s="37" t="s">
        <v>14</v>
      </c>
      <c r="H51" s="40" t="s">
        <v>18</v>
      </c>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48" t="str">
        <f t="shared" si="2"/>
        <v>проверка пройдена</v>
      </c>
    </row>
    <row r="52" spans="1:36" ht="64.5" customHeight="1" x14ac:dyDescent="0.3">
      <c r="I52" s="20"/>
      <c r="J52" s="20"/>
      <c r="K52" s="20"/>
      <c r="L52" s="20"/>
      <c r="M52" s="20"/>
      <c r="N52" s="20"/>
      <c r="O52" s="20"/>
      <c r="P52" s="20"/>
      <c r="Q52" s="20"/>
      <c r="R52" s="20"/>
      <c r="S52" s="20"/>
      <c r="T52" s="20"/>
      <c r="U52" s="20"/>
      <c r="V52" s="20"/>
      <c r="W52" s="20"/>
      <c r="X52" s="20"/>
      <c r="Y52" s="11"/>
      <c r="Z52" s="11"/>
      <c r="AA52" s="11"/>
      <c r="AB52" s="11"/>
      <c r="AC52" s="11"/>
      <c r="AD52" s="11"/>
      <c r="AE52" s="11"/>
      <c r="AF52" s="11"/>
      <c r="AG52" s="11"/>
      <c r="AH52" s="11"/>
      <c r="AI52" s="6"/>
    </row>
  </sheetData>
  <mergeCells count="26">
    <mergeCell ref="AG2:AP2"/>
    <mergeCell ref="C1:AI1"/>
    <mergeCell ref="AI3:AI5"/>
    <mergeCell ref="C3:C5"/>
    <mergeCell ref="D3:D5"/>
    <mergeCell ref="H3:H5"/>
    <mergeCell ref="G3:G5"/>
    <mergeCell ref="I3:I5"/>
    <mergeCell ref="E3:E5"/>
    <mergeCell ref="AC4:AH4"/>
    <mergeCell ref="P4:R4"/>
    <mergeCell ref="W4:AB4"/>
    <mergeCell ref="AJ3:AJ5"/>
    <mergeCell ref="J4:O4"/>
    <mergeCell ref="F3:F5"/>
    <mergeCell ref="J3:AH3"/>
    <mergeCell ref="A7:B11"/>
    <mergeCell ref="A12:B16"/>
    <mergeCell ref="A17:B21"/>
    <mergeCell ref="S4:V4"/>
    <mergeCell ref="A22:B26"/>
    <mergeCell ref="A47:B51"/>
    <mergeCell ref="A32:B36"/>
    <mergeCell ref="A37:B41"/>
    <mergeCell ref="A42:B46"/>
    <mergeCell ref="A27:B31"/>
  </mergeCells>
  <pageMargins left="0.23622047244094491" right="0.23622047244094491" top="0.74803149606299213" bottom="0.74803149606299213" header="0.31496062992125984" footer="0.31496062992125984"/>
  <pageSetup paperSize="9" scale="17"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'Коды программ'!$K$2:$K$9</xm:f>
          </x14:formula1>
          <xm:sqref>C47:C51</xm:sqref>
        </x14:dataValidation>
        <x14:dataValidation type="list" allowBlank="1" showInputMessage="1" showErrorMessage="1">
          <x14:formula1>
            <xm:f>'Коды программ'!$A$2:$A$578</xm:f>
          </x14:formula1>
          <xm:sqref>E7:E51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2022-04-21T06:08:57Z</dcterms:modified>
</cp:coreProperties>
</file>